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P:\Site web\city_government\public_docs\"/>
    </mc:Choice>
  </mc:AlternateContent>
  <bookViews>
    <workbookView xWindow="0" yWindow="0" windowWidth="28800" windowHeight="12435" tabRatio="834" activeTab="1"/>
  </bookViews>
  <sheets>
    <sheet name="2019 Final Report FR" sheetId="11" r:id="rId1"/>
    <sheet name="2019 Final Report EN" sheetId="10" r:id="rId2"/>
  </sheets>
  <definedNames>
    <definedName name="_xlnm._FilterDatabase" localSheetId="1" hidden="1">'2019 Final Report EN'!$A$6:$C$356</definedName>
    <definedName name="_xlnm._FilterDatabase" localSheetId="0" hidden="1">'2019 Final Report FR'!$A$6:$C$355</definedName>
    <definedName name="_xlnm.Print_Area" localSheetId="1">'2019 Final Report EN'!$A$1:$C$355</definedName>
    <definedName name="_xlnm.Print_Area" localSheetId="0">'2019 Final Report FR'!$A$1:$C$355</definedName>
    <definedName name="_xlnm.Print_Titles" localSheetId="1">'2019 Final Report EN'!$1:$7</definedName>
    <definedName name="_xlnm.Print_Titles" localSheetId="0">'2019 Final Report FR'!$1:$7</definedName>
  </definedNames>
  <calcPr calcId="152511"/>
</workbook>
</file>

<file path=xl/calcChain.xml><?xml version="1.0" encoding="utf-8"?>
<calcChain xmlns="http://schemas.openxmlformats.org/spreadsheetml/2006/main">
  <c r="C354" i="11" l="1"/>
  <c r="C348" i="11"/>
  <c r="C345" i="11"/>
  <c r="C342" i="11"/>
  <c r="C336" i="11"/>
  <c r="C330" i="11"/>
  <c r="C325" i="11"/>
  <c r="C320" i="11"/>
  <c r="C312" i="11"/>
  <c r="C308" i="11"/>
  <c r="C303" i="11"/>
  <c r="C300" i="11"/>
  <c r="C296" i="11"/>
  <c r="C292" i="11"/>
  <c r="C287" i="11"/>
  <c r="C285" i="11"/>
  <c r="C283" i="11"/>
  <c r="C280" i="11"/>
  <c r="C277" i="11"/>
  <c r="C266" i="11"/>
  <c r="C264" i="11"/>
  <c r="C261" i="11"/>
  <c r="C259" i="11"/>
  <c r="C253" i="11"/>
  <c r="C246" i="11"/>
  <c r="C244" i="11"/>
  <c r="C242" i="11"/>
  <c r="C238" i="11"/>
  <c r="C231" i="11"/>
  <c r="C229" i="11"/>
  <c r="C227" i="11"/>
  <c r="C224" i="11"/>
  <c r="C221" i="11"/>
  <c r="C217" i="11"/>
  <c r="C215" i="11"/>
  <c r="C200" i="11"/>
  <c r="C197" i="11"/>
  <c r="C194" i="11"/>
  <c r="C192" i="11"/>
  <c r="C189" i="11"/>
  <c r="C187" i="11"/>
  <c r="C185" i="11"/>
  <c r="C180" i="11"/>
  <c r="C178" i="11"/>
  <c r="C174" i="11"/>
  <c r="C175" i="11" s="1"/>
  <c r="C170" i="11"/>
  <c r="C166" i="11"/>
  <c r="C164" i="11"/>
  <c r="C159" i="11"/>
  <c r="C157" i="11"/>
  <c r="C154" i="11"/>
  <c r="C155" i="11" s="1"/>
  <c r="C149" i="11"/>
  <c r="C147" i="11"/>
  <c r="C145" i="11"/>
  <c r="C143" i="11"/>
  <c r="C141" i="11"/>
  <c r="C139" i="11"/>
  <c r="C136" i="11"/>
  <c r="C131" i="11"/>
  <c r="C129" i="11"/>
  <c r="C125" i="11"/>
  <c r="C121" i="11"/>
  <c r="C117" i="11"/>
  <c r="C110" i="11"/>
  <c r="C106" i="11"/>
  <c r="C104" i="11"/>
  <c r="C98" i="11"/>
  <c r="C96" i="11"/>
  <c r="C94" i="11"/>
  <c r="C89" i="11"/>
  <c r="C86" i="11"/>
  <c r="C78" i="11"/>
  <c r="C74" i="11"/>
  <c r="C67" i="11"/>
  <c r="C63" i="11"/>
  <c r="C62" i="11"/>
  <c r="C61" i="11"/>
  <c r="C58" i="11"/>
  <c r="C52" i="11"/>
  <c r="C49" i="11"/>
  <c r="C44" i="11"/>
  <c r="C36" i="11"/>
  <c r="C34" i="11"/>
  <c r="C29" i="11"/>
  <c r="C27" i="11"/>
  <c r="C25" i="11"/>
  <c r="C20" i="11"/>
  <c r="C10" i="11"/>
  <c r="C354" i="10"/>
  <c r="C348" i="10"/>
  <c r="C345" i="10"/>
  <c r="C342" i="10"/>
  <c r="C336" i="10"/>
  <c r="C330" i="10"/>
  <c r="C325" i="10"/>
  <c r="C320" i="10"/>
  <c r="C312" i="10"/>
  <c r="C308" i="10"/>
  <c r="C303" i="10"/>
  <c r="C300" i="10"/>
  <c r="C296" i="10"/>
  <c r="C292" i="10"/>
  <c r="C287" i="10"/>
  <c r="C285" i="10"/>
  <c r="C283" i="10"/>
  <c r="C280" i="10"/>
  <c r="C277" i="10"/>
  <c r="C266" i="10"/>
  <c r="C264" i="10"/>
  <c r="C261" i="10"/>
  <c r="C259" i="10"/>
  <c r="C253" i="10"/>
  <c r="C246" i="10"/>
  <c r="C244" i="10"/>
  <c r="C242" i="10"/>
  <c r="C238" i="10"/>
  <c r="C231" i="10"/>
  <c r="C229" i="10"/>
  <c r="C227" i="10"/>
  <c r="C224" i="10"/>
  <c r="C221" i="10"/>
  <c r="C217" i="10"/>
  <c r="C215" i="10"/>
  <c r="C200" i="10"/>
  <c r="C197" i="10"/>
  <c r="C194" i="10"/>
  <c r="C192" i="10"/>
  <c r="C189" i="10"/>
  <c r="C187" i="10"/>
  <c r="C185" i="10"/>
  <c r="C180" i="10"/>
  <c r="C178" i="10"/>
  <c r="C174" i="10"/>
  <c r="C175" i="10" s="1"/>
  <c r="C170" i="10"/>
  <c r="C166" i="10"/>
  <c r="C164" i="10"/>
  <c r="C159" i="10"/>
  <c r="C157" i="10"/>
  <c r="C154" i="10"/>
  <c r="C155" i="10" s="1"/>
  <c r="C149" i="10"/>
  <c r="C147" i="10"/>
  <c r="C145" i="10"/>
  <c r="C143" i="10"/>
  <c r="C141" i="10"/>
  <c r="C139" i="10"/>
  <c r="C136" i="10"/>
  <c r="C131" i="10"/>
  <c r="C129" i="10"/>
  <c r="C125" i="10"/>
  <c r="C121" i="10"/>
  <c r="C117" i="10"/>
  <c r="C110" i="10"/>
  <c r="C106" i="10"/>
  <c r="C104" i="10"/>
  <c r="C98" i="10"/>
  <c r="C96" i="10"/>
  <c r="C94" i="10"/>
  <c r="C89" i="10"/>
  <c r="C86" i="10"/>
  <c r="C78" i="10"/>
  <c r="C74" i="10"/>
  <c r="C67" i="10"/>
  <c r="C62" i="10"/>
  <c r="C63" i="10" s="1"/>
  <c r="C61" i="10"/>
  <c r="C58" i="10"/>
  <c r="C52" i="10"/>
  <c r="C49" i="10"/>
  <c r="C44" i="10"/>
  <c r="C36" i="10"/>
  <c r="C34" i="10"/>
  <c r="C29" i="10"/>
  <c r="C27" i="10"/>
  <c r="C25" i="10"/>
  <c r="C20" i="10"/>
  <c r="C10" i="10"/>
  <c r="C355" i="11" l="1"/>
  <c r="C355" i="10"/>
</calcChain>
</file>

<file path=xl/sharedStrings.xml><?xml version="1.0" encoding="utf-8"?>
<sst xmlns="http://schemas.openxmlformats.org/spreadsheetml/2006/main" count="882" uniqueCount="714">
  <si>
    <t>Ville de Côte Saint-Luc</t>
  </si>
  <si>
    <t>Contrats de plus de $2,000 totalisant plus de $25,000 par fournisseur</t>
  </si>
  <si>
    <t>Fournisseur</t>
  </si>
  <si>
    <t>Description</t>
  </si>
  <si>
    <t>ALDEST INC</t>
  </si>
  <si>
    <t>AQUAM SPECIALISTE AQUATIQUE INC.</t>
  </si>
  <si>
    <t>B.F.LORENZETTI + ASSOC. INC.</t>
  </si>
  <si>
    <t>BEGIN, REGIS</t>
  </si>
  <si>
    <t>BELL CANADA</t>
  </si>
  <si>
    <t>BLOSSOM BY LA PLAZA</t>
  </si>
  <si>
    <t>CARDIN JULIEN INC</t>
  </si>
  <si>
    <t>CARMICHAEL LTÉE</t>
  </si>
  <si>
    <t>CDW CANADA</t>
  </si>
  <si>
    <t>TREND MICRO PROTECTION - ANNUAL SUBSCRIPTION</t>
  </si>
  <si>
    <t>VIRTUAL REALITY HEADSETS -  LIBRARY</t>
  </si>
  <si>
    <t>CIMENT LACASSE LTÉE</t>
  </si>
  <si>
    <t>COJALAC INC</t>
  </si>
  <si>
    <t>COMITÉ ECOLOGIQUE DU GRAND MONTREAL - CEGM</t>
  </si>
  <si>
    <t>SERVICE DE BIOLOGISTE POUR LA CARACTÉRISATION DU PARC SHUSTER</t>
  </si>
  <si>
    <t>CONTROL OF BUCKTHORN AND RENATURALIZATION OF WOODLANDS</t>
  </si>
  <si>
    <t>COMPASS MINERALS CANADA CORP.</t>
  </si>
  <si>
    <t>CONSTRUCTION DJL INC.</t>
  </si>
  <si>
    <t>CORPORATION URGENCES-SANTE REGION DE MONTREAL</t>
  </si>
  <si>
    <t>DELEVANTE SOFTWARE INC./LOGICIELS DELEVANTE INC</t>
  </si>
  <si>
    <t>DELL CANADA INC.</t>
  </si>
  <si>
    <t>DELOITTE</t>
  </si>
  <si>
    <t>DIM DIGITAL SECURITY INC.</t>
  </si>
  <si>
    <t>CAMERA INSTALLATION ACC-REC</t>
  </si>
  <si>
    <t>ENERGIE VALERO INC.</t>
  </si>
  <si>
    <t>ENERGIR</t>
  </si>
  <si>
    <t>ENGIE SERVICES INC</t>
  </si>
  <si>
    <t>ENTREPRISE T.R.A. (2011) INC.</t>
  </si>
  <si>
    <t>EQUIPARC MANUFACTURIER D'EQUIPEMENT DE PARC INC.</t>
  </si>
  <si>
    <t>EQUIPEMENT DE SECURITE UNIVERSEL ENR.</t>
  </si>
  <si>
    <t>FEDERATION NATATION DU QUEBEC</t>
  </si>
  <si>
    <t>MEMBERSHIP FEES FOR MASTER SWIMMERS</t>
  </si>
  <si>
    <t>FNX-INNOV INC</t>
  </si>
  <si>
    <t>FORMULE D'AFFAIRES DATA</t>
  </si>
  <si>
    <t>GBI EXPERT-CONSEILS INC.</t>
  </si>
  <si>
    <t>GLOBAL UPHOLSTERY CO. INC.</t>
  </si>
  <si>
    <t>GLOBOCAM (MONTREAL) INC.</t>
  </si>
  <si>
    <t>GROUPE JLD LAGUE</t>
  </si>
  <si>
    <t>INDIGO CONSTRUCTION</t>
  </si>
  <si>
    <t>INDUKTION GROUPE CONSEIL</t>
  </si>
  <si>
    <t>INNOVATIVE INTERFACES GLOBAL LTD</t>
  </si>
  <si>
    <t>IPL INC.</t>
  </si>
  <si>
    <t>J. RICHARD GAUTHIER INC. LOCATION DE MACHINERIE</t>
  </si>
  <si>
    <t>JUL SOLUTIONS</t>
  </si>
  <si>
    <t>K + S SEL WINDSOR LTEE</t>
  </si>
  <si>
    <t>KALITEC SIGNALISATION</t>
  </si>
  <si>
    <t>LE GROUPE CENTCO</t>
  </si>
  <si>
    <t>LE GROUPE GESFOR POIRIER PINCHIN INC.</t>
  </si>
  <si>
    <t>LES ENTREPRISES CANBEC CONSTRUCTION INC.</t>
  </si>
  <si>
    <t>LES ENTREPRISES MARC LEGAULT</t>
  </si>
  <si>
    <t>LES INDUSTRIES PERMO INC</t>
  </si>
  <si>
    <t>LES PAVAGES CEKA INC</t>
  </si>
  <si>
    <t>LES PETROLES PARKLAND</t>
  </si>
  <si>
    <t>LES SERRES Y.G. PINSONNEAULT INC.</t>
  </si>
  <si>
    <t>PURCHASE OF ANNUAL FLOWERS 2019</t>
  </si>
  <si>
    <t>LES SERVICES ADAPTES TRANSIT</t>
  </si>
  <si>
    <t>LES SERVICES EXP INC</t>
  </si>
  <si>
    <t>LES TERRASSEMENTS MULTI-PAYSAGES INC</t>
  </si>
  <si>
    <t>LIMOGES TERRASSEMENT</t>
  </si>
  <si>
    <t>LUMEN INC.  (VENTES)</t>
  </si>
  <si>
    <t>MELOCHE DIVISION DE SINTRA INC</t>
  </si>
  <si>
    <t>NEOPOST</t>
  </si>
  <si>
    <t>NRJ ENVIRONNEMENT ROUTIER INC. (ISO 9002)</t>
  </si>
  <si>
    <t>PAYSAGISTE STRATHMORE LANDSCAPING</t>
  </si>
  <si>
    <t>PC-COURT LTEE</t>
  </si>
  <si>
    <t>PERMAROUTE INC</t>
  </si>
  <si>
    <t>PG SOLUTIONS INC.</t>
  </si>
  <si>
    <t>PISCINES PLPS INC.</t>
  </si>
  <si>
    <t>POWERTECH INC</t>
  </si>
  <si>
    <t>PRESCOTT S.M.INC</t>
  </si>
  <si>
    <t>SANITARY SUPPLIES</t>
  </si>
  <si>
    <t>QUALITY SPORT LTD</t>
  </si>
  <si>
    <t>UNIFORMS FOR SPORTS PROGRAMS   / ARENA</t>
  </si>
  <si>
    <t>UNIFORMS - POLOS</t>
  </si>
  <si>
    <t>R. DUMAS (2007) INC.</t>
  </si>
  <si>
    <t>PURCHASE OF FUEL MANAGEMENT SYSTEM</t>
  </si>
  <si>
    <t>RCI ENVIRONNEMENT INC./DIV. DE WM QUEBEC INC</t>
  </si>
  <si>
    <t>RECYCLAGE NOTRE-DAME INC.</t>
  </si>
  <si>
    <t>ROGERS WIRELESS</t>
  </si>
  <si>
    <t>S&amp;E CLOUD EXPERTS INC</t>
  </si>
  <si>
    <t>SAISONS-AIR</t>
  </si>
  <si>
    <t>SERVICES D'ARBRES TESSIER</t>
  </si>
  <si>
    <t>SHARP ELECTRONIQUE DU CANADA LTD</t>
  </si>
  <si>
    <t>SIMO MANAGEMENT</t>
  </si>
  <si>
    <t>STANTEC EXPERTS-CONSEILS LTEE</t>
  </si>
  <si>
    <t>SYSTEMES URBAINS INC.</t>
  </si>
  <si>
    <t>TECHNIFAB INDUSTRIES</t>
  </si>
  <si>
    <t>TECHNILOGIC INC.</t>
  </si>
  <si>
    <t>ACCESS CONTROL - MIGRATION TO LOCAL SERVER - LIBRARY</t>
  </si>
  <si>
    <t>TECHNIPARC (DIV. 9032-2454 QUEBEC.INC)</t>
  </si>
  <si>
    <t>CONSTRUCTION OF A WIFFLE BALL FIELD (SOFT BALL)</t>
  </si>
  <si>
    <t>TECHSPORT INC.</t>
  </si>
  <si>
    <t>MODULE DE JEU PARC HELFIELD</t>
  </si>
  <si>
    <t>TESSIER RECREO-PARC INC.</t>
  </si>
  <si>
    <t>THYSSENKRUPP ELEVATOR (CANADA) LIMITED</t>
  </si>
  <si>
    <t>TLC GLOBAL IMPRESSION</t>
  </si>
  <si>
    <t>TREMPRO CONSTRUCTION INC</t>
  </si>
  <si>
    <t>REHABILITATION OF SAMUEL MOSKOVITCH ARENA</t>
  </si>
  <si>
    <t>REHABILITATION OF EXTERIOR ICE RINK (THE ANNEX)</t>
  </si>
  <si>
    <t>TRJ TELECOM</t>
  </si>
  <si>
    <t>TROIS DIAMANTS AUTOS (1987) LTEE</t>
  </si>
  <si>
    <t>WOLSELEY GROUPE PLOMBERIE</t>
  </si>
  <si>
    <t>FOURNITURES DE PLOMBERIE</t>
  </si>
  <si>
    <t>Total pour le fournisseur : ALDEST INC  :</t>
  </si>
  <si>
    <t>Total pour le fournisseur : AQUAM SPECIALISTE AQUATIQUE INC.  :</t>
  </si>
  <si>
    <t>Total pour le fournisseur : B.F.LORENZETTI + ASSOC. INC.  :</t>
  </si>
  <si>
    <t>Total pour le fournisseur : BEGIN, REGIS  :</t>
  </si>
  <si>
    <t>Total pour le fournisseur : BELL CANADA  :</t>
  </si>
  <si>
    <t>Total pour le fournisseur : BLOSSOM BY LA PLAZA  :</t>
  </si>
  <si>
    <t>Total pour le fournisseur : CARDIN JULIEN INC  :</t>
  </si>
  <si>
    <t>Total pour le fournisseur : CARMICHAEL LTÉE  :</t>
  </si>
  <si>
    <t>Total pour le fournisseur : CDW CANADA  :</t>
  </si>
  <si>
    <t>Total pour le fournisseur : CIMENT LACASSE LTÉE  :</t>
  </si>
  <si>
    <t>Total pour le fournisseur : COJALAC INC  :</t>
  </si>
  <si>
    <t>Total pour le fournisseur : COMITÉ ECOLOGIQUE DU GRAND MONTREAL - CEGM  :</t>
  </si>
  <si>
    <t>Total pour le fournisseur : COMPASS MINERALS CANADA CORP.  :</t>
  </si>
  <si>
    <t>Total pour le fournisseur : CONSTRUCTION DJL INC.  :</t>
  </si>
  <si>
    <t>Total pour le fournisseur : CORPORATION URGENCES-SANTE REGION DE MONTREAL  :</t>
  </si>
  <si>
    <t>Total pour le fournisseur : DELEVANTE SOFTWARE INC./LOGICIELS DELEVANTE INC  :</t>
  </si>
  <si>
    <t>Total pour le fournisseur : DELL CANADA INC.  :</t>
  </si>
  <si>
    <t>Total pour le fournisseur : DELOITTE  :</t>
  </si>
  <si>
    <t>Total pour le fournisseur : DIM DIGITAL SECURITY INC.  :</t>
  </si>
  <si>
    <t>Total pour le fournisseur : ENERGIE VALERO INC.  :</t>
  </si>
  <si>
    <t>Total pour le fournisseur : ENERGIR  :</t>
  </si>
  <si>
    <t>Total pour le fournisseur : ENGIE SERVICES INC  :</t>
  </si>
  <si>
    <t>Total pour le fournisseur : ENTREPRISE T.R.A. (2011) INC.  :</t>
  </si>
  <si>
    <t>Total pour le fournisseur : EQUIPARC MANUFACTURIER D'EQUIPEMENT DE PARC INC.  :</t>
  </si>
  <si>
    <t>Total pour le fournisseur : EQUIPEMENT DE SECURITE UNIVERSEL ENR.  :</t>
  </si>
  <si>
    <t>Total pour le fournisseur : FEDERATION NATATION DU QUEBEC  :</t>
  </si>
  <si>
    <t>Total pour le fournisseur : FNX-INNOV INC  :</t>
  </si>
  <si>
    <t>Total pour le fournisseur : FORMULE D'AFFAIRES DATA  :</t>
  </si>
  <si>
    <t>Total pour le fournisseur : GBI EXPERT-CONSEILS INC.  :</t>
  </si>
  <si>
    <t>Total pour le fournisseur : GLOBAL UPHOLSTERY CO. INC.  :</t>
  </si>
  <si>
    <t>Total pour le fournisseur : GLOBOCAM (MONTREAL) INC.  :</t>
  </si>
  <si>
    <t>Total pour le fournisseur : GROUPE JLD LAGUE  :</t>
  </si>
  <si>
    <t>Total pour le fournisseur : INDIGO CONSTRUCTION  :</t>
  </si>
  <si>
    <t>Total pour le fournisseur : INDUKTION GROUPE CONSEIL  :</t>
  </si>
  <si>
    <t>Total pour le fournisseur : INNOVATIVE INTERFACES GLOBAL LTD  :</t>
  </si>
  <si>
    <t>Total pour le fournisseur : IPL INC.  :</t>
  </si>
  <si>
    <t>Total pour le fournisseur : J. RICHARD GAUTHIER INC. LOCATION DE MACHINERIE  :</t>
  </si>
  <si>
    <t>Total pour le fournisseur : JUL SOLUTIONS  :</t>
  </si>
  <si>
    <t>Total pour le fournisseur : K + S SEL WINDSOR LTEE  :</t>
  </si>
  <si>
    <t>Total pour le fournisseur : KALITEC SIGNALISATION  :</t>
  </si>
  <si>
    <t>Total pour le fournisseur : LE GROUPE CENTCO  :</t>
  </si>
  <si>
    <t>Total pour le fournisseur : LE GROUPE GESFOR POIRIER PINCHIN INC.  :</t>
  </si>
  <si>
    <t>Total pour le fournisseur : LES ENTREPRISES CANBEC CONSTRUCTION INC.  :</t>
  </si>
  <si>
    <t>Total pour le fournisseur : LES ENTREPRISES MARC LEGAULT  :</t>
  </si>
  <si>
    <t>Total pour le fournisseur : LES INDUSTRIES PERMO INC  :</t>
  </si>
  <si>
    <t>Total pour le fournisseur : LES PAVAGES CEKA INC  :</t>
  </si>
  <si>
    <t>Total pour le fournisseur : LES PETROLES PARKLAND  :</t>
  </si>
  <si>
    <t>Total pour le fournisseur : LES SERRES Y.G. PINSONNEAULT INC.  :</t>
  </si>
  <si>
    <t>Total pour le fournisseur : LES SERVICES ADAPTES TRANSIT  :</t>
  </si>
  <si>
    <t>Total pour le fournisseur : LES SERVICES EXP INC  :</t>
  </si>
  <si>
    <t>Total pour le fournisseur : LES TERRASSEMENTS MULTI-PAYSAGES INC  :</t>
  </si>
  <si>
    <t>Total pour le fournisseur : LIMOGES TERRASSEMENT  :</t>
  </si>
  <si>
    <t>Total pour le fournisseur : LUMEN INC.  (VENTES)  :</t>
  </si>
  <si>
    <t>Total pour le fournisseur : MELOCHE DIVISION DE SINTRA INC  :</t>
  </si>
  <si>
    <t>Total pour le fournisseur : NEOPOST  :</t>
  </si>
  <si>
    <t>Total pour le fournisseur : NRJ ENVIRONNEMENT ROUTIER INC. (ISO 9002)  :</t>
  </si>
  <si>
    <t>Total pour le fournisseur : PAYSAGISTE STRATHMORE LANDSCAPING  :</t>
  </si>
  <si>
    <t>Total pour le fournisseur : PC-COURT LTEE  :</t>
  </si>
  <si>
    <t>Total pour le fournisseur : PERMAROUTE INC  :</t>
  </si>
  <si>
    <t>Total pour le fournisseur : PG SOLUTIONS INC.  :</t>
  </si>
  <si>
    <t>Total pour le fournisseur : PISCINES PLPS INC.  :</t>
  </si>
  <si>
    <t>Total pour le fournisseur : POWERTECH INC  :</t>
  </si>
  <si>
    <t>Total pour le fournisseur : PRESCOTT S.M.INC  :</t>
  </si>
  <si>
    <t>Total pour le fournisseur : PROCONTACT  INFORMATIQUE  :</t>
  </si>
  <si>
    <t>Total pour le fournisseur : QUALITY SPORT LTD  :</t>
  </si>
  <si>
    <t>Total pour le fournisseur : R. DUMAS (2007) INC.  :</t>
  </si>
  <si>
    <t>Total pour le fournisseur : RCI ENVIRONNEMENT INC./DIV. DE WM QUEBEC INC  :</t>
  </si>
  <si>
    <t>Total pour le fournisseur : RECYCLAGE NOTRE-DAME INC.  :</t>
  </si>
  <si>
    <t>Total pour le fournisseur : ROGERS WIRELESS  :</t>
  </si>
  <si>
    <t>Total pour le fournisseur : S&amp;E CLOUD EXPERTS INC  :</t>
  </si>
  <si>
    <t>Total pour le fournisseur : SAISONS-AIR  :</t>
  </si>
  <si>
    <t>Total pour le fournisseur : SERVICES D'ARBRES TESSIER  :</t>
  </si>
  <si>
    <t>Total pour le fournisseur : SHARP ELECTRONIQUE DU CANADA LTD  :</t>
  </si>
  <si>
    <t>Total pour le fournisseur : SIMO MANAGEMENT  :</t>
  </si>
  <si>
    <t>Total pour le fournisseur : STANTEC EXPERTS-CONSEILS LTEE  :</t>
  </si>
  <si>
    <t>Total pour le fournisseur : SYSTEMES URBAINS INC.  :</t>
  </si>
  <si>
    <t>Total pour le fournisseur : TECHNIFAB INDUSTRIES  :</t>
  </si>
  <si>
    <t>Total pour le fournisseur : TECHNILOGIC INC.  :</t>
  </si>
  <si>
    <t>Total pour le fournisseur : TECHNIPARC (DIV. 9032-2454 QUEBEC.INC)  :</t>
  </si>
  <si>
    <t>Total pour le fournisseur : TECHSPORT INC.  :</t>
  </si>
  <si>
    <t>Total pour le fournisseur : TESSIER RECREO-PARC INC.  :</t>
  </si>
  <si>
    <t>Total pour le fournisseur : THYSSENKRUPP ELEVATOR (CANADA) LIMITED  :</t>
  </si>
  <si>
    <t>Total pour le fournisseur : TLC GLOBAL IMPRESSION  :</t>
  </si>
  <si>
    <t>Total pour le fournisseur : TREMPRO CONSTRUCTION INC  :</t>
  </si>
  <si>
    <t>Total pour le fournisseur : TRJ TELECOM  :</t>
  </si>
  <si>
    <t>Total pour le fournisseur : TROIS DIAMANTS AUTOS (1987) LTEE  :</t>
  </si>
  <si>
    <t>Total pour le fournisseur : WOLSELEY GROUPE PLOMBERIE  :</t>
  </si>
  <si>
    <t>City of Côte Saint-Luc</t>
  </si>
  <si>
    <t>Supplier</t>
  </si>
  <si>
    <t>Total for the supplier : ALDEST INC  :</t>
  </si>
  <si>
    <t>CONTRACT FOR CUTTING OF PUBLIC VACANT LOTS</t>
  </si>
  <si>
    <t>Total for the supplier : BEGIN, REGIS  :</t>
  </si>
  <si>
    <t>Total for the supplier : BELL CANADA  :</t>
  </si>
  <si>
    <t>Total for the supplier : CDW CANADA  :</t>
  </si>
  <si>
    <t>Total for the supplier : COMPASS MINERALS CANADA CORP.  :</t>
  </si>
  <si>
    <t>Total for the supplier : CONSTRUCTION DJL INC.  :</t>
  </si>
  <si>
    <t>Total for the supplier : DELEVANTE SOFTWARE INC./LOGICIELS DELEVANTE INC  :</t>
  </si>
  <si>
    <t>REGULAR FUEL FOR CITY VEHICLES</t>
  </si>
  <si>
    <t>Total for the supplier : ENERGIE VALERO INC.  :</t>
  </si>
  <si>
    <t>Total for the supplier : ENERGIR  :</t>
  </si>
  <si>
    <t>Total for the supplier : ENGIE SERVICES INC  :</t>
  </si>
  <si>
    <t>Total for the supplier : ENTREPRISE T.R.A. (2011) INC.  :</t>
  </si>
  <si>
    <t>Total for the supplier : EQUIPARC MANUFACTURIER D'EQUIPEMENT DE PARC INC.  :</t>
  </si>
  <si>
    <t>PRINTING OF PARKING TICKETS - PUBLIC SAFETY</t>
  </si>
  <si>
    <t>Total for the supplier : FORMULE D'AFFAIRES DATA  :</t>
  </si>
  <si>
    <t>Total for the supplier : GBI EXPERT-CONSEILS INC.  :</t>
  </si>
  <si>
    <t>PARTS FOR CITY VEHICLE</t>
  </si>
  <si>
    <t>Total for the supplier : GLOBOCAM (MONTREAL) INC.  :</t>
  </si>
  <si>
    <t>MAINTENANCE &amp; HOSTING FEE - SIERRA SOFTWARE - LIBRARY</t>
  </si>
  <si>
    <t>Total for the supplier : J. RICHARD GAUTHIER INC. LOCATION DE MACHINERIE  :</t>
  </si>
  <si>
    <t>Total for the supplier : K + S SEL WINDSOR LTEE  :</t>
  </si>
  <si>
    <t>Total for the supplier : LE GROUPE CENTCO  :</t>
  </si>
  <si>
    <t>RENTAL OF GRADERS WITH OPERATORS</t>
  </si>
  <si>
    <t>Total for the supplier : LES ENTREPRISES CANBEC CONSTRUCTION INC.  :</t>
  </si>
  <si>
    <t>Total for the supplier : LES ENTREPRISES MARC LEGAULT  :</t>
  </si>
  <si>
    <t>RECONSTRUCTION OF PRIVATE SIDEWALKS</t>
  </si>
  <si>
    <t>Total for the supplier : LES PAVAGES CEKA INC  :</t>
  </si>
  <si>
    <t xml:space="preserve">PURCHASE OF DIESEL </t>
  </si>
  <si>
    <t>Total for the supplier : LES PETROLES PARKLAND  :</t>
  </si>
  <si>
    <t>Total for the supplier : LES SERVICES ADAPTES TRANSIT  :</t>
  </si>
  <si>
    <t>PROFESSIONAL SERVICES - REHABILITATION ARENA</t>
  </si>
  <si>
    <t>Total for the supplier : LES SERVICES EXP INC  :</t>
  </si>
  <si>
    <t>PLANTING OF TREES - VARIOUS LOCATIONS</t>
  </si>
  <si>
    <t>Total for the supplier : LES TERRASSEMENTS MULTI-PAYSAGES INC  :</t>
  </si>
  <si>
    <t>POSTAGE</t>
  </si>
  <si>
    <t>Total for the supplier : NEOPOST  :</t>
  </si>
  <si>
    <t>Total for the supplier : NRJ ENVIRONNEMENT ROUTIER INC. (ISO 9002)  :</t>
  </si>
  <si>
    <t>CONTRACT FOR TREE PRUNING AND BRACING</t>
  </si>
  <si>
    <t>Total for the supplier : PAYSAGISTE STRATHMORE LANDSCAPING  :</t>
  </si>
  <si>
    <t>Total for the supplier : PC-COURT LTEE  :</t>
  </si>
  <si>
    <t>Total for the supplier : PG SOLUTIONS INC.  :</t>
  </si>
  <si>
    <t>PURCHASE OF SERVER</t>
  </si>
  <si>
    <t>Total for the supplier : PROCONTACT  INFORMATIQUE  :</t>
  </si>
  <si>
    <t>Total for the supplier : QUALITY SPORT LTD  :</t>
  </si>
  <si>
    <t>Total for the supplier : RCI ENVIRONNEMENT INC./DIV. DE WM QUEBEC INC  :</t>
  </si>
  <si>
    <t>DISPOSAL OF WASTE - CITY'S STREET SWEEPERS AND SNOW DUMP</t>
  </si>
  <si>
    <t>Total for the supplier : RECYCLAGE NOTRE-DAME INC.  :</t>
  </si>
  <si>
    <t>Total for the supplier : SHARP ELECTRONIQUE DU CANADA LTD  :</t>
  </si>
  <si>
    <t>Total for the supplier : SIMO MANAGEMENT  :</t>
  </si>
  <si>
    <t>Total for the supplier : STANTEC EXPERTS-CONSEILS LTEE  :</t>
  </si>
  <si>
    <t>Total for the supplier : SYSTEMES URBAINS INC.  :</t>
  </si>
  <si>
    <t>HOSTING SERVICES</t>
  </si>
  <si>
    <t>Total for the supplier : TECHNILOGIC INC.  :</t>
  </si>
  <si>
    <t>Total for the supplier : TROIS DIAMANTS AUTOS (1987) LTEE  :</t>
  </si>
  <si>
    <t>Inc. all applicable taxes</t>
  </si>
  <si>
    <t>VILLES INTELLIGENTES - SERVICES PROFESSIONNELS</t>
  </si>
  <si>
    <t>CARBURANT RÉGULIER POUR LES VÉHICULES DE LA VILLE</t>
  </si>
  <si>
    <t>PIÈCES POUR VÉHICULE DE LA VILLE</t>
  </si>
  <si>
    <t>RECONSTRUCTION DE TROTTOIRS PRIVÉS</t>
  </si>
  <si>
    <t>TIMBRES</t>
  </si>
  <si>
    <t>CONTRAT POUR L'ÉLAGAGE ET L'ENTRETOISEMENT DES ARBRES</t>
  </si>
  <si>
    <t>ACHAT DE SERVEUR</t>
  </si>
  <si>
    <t>SERVICES PROFESSIONNELS - GAINAGE D'AQUEDUC ET D'ÉGOUT</t>
  </si>
  <si>
    <t>Total for the supplier : AQUAM SPECIALISTE AQUATIQUE INC.  :</t>
  </si>
  <si>
    <t>Total for the supplier : B.F.LORENZETTI + ASSOC. INC.  :</t>
  </si>
  <si>
    <t>Total for the supplier : CARMICHAEL LTÉE  :</t>
  </si>
  <si>
    <t>Total for the supplier : CORPORATION URGENCES-SANTE REGION DE MONTREAL  :</t>
  </si>
  <si>
    <t>Total for the supplier : LE GROUPE GESFOR POIRIER PINCHIN INC.  :</t>
  </si>
  <si>
    <t>Total for the supplier : LES SERRES Y.G. PINSONNEAULT INC.  :</t>
  </si>
  <si>
    <t>Total for the supplier : LUMEN INC.  (VENTES)  :</t>
  </si>
  <si>
    <t>Total for the supplier : ROGERS WIRELESS  :</t>
  </si>
  <si>
    <t>Total for the supplier : SERVICES D'ARBRES TESSIER  :</t>
  </si>
  <si>
    <t>Total for the supplier : THYSSENKRUPP ELEVATOR (CANADA) LIMITED  :</t>
  </si>
  <si>
    <t>PROCONTACT INFORMATIQUE</t>
  </si>
  <si>
    <t>POOL ROBOT INSPECTION / TUNE UP  / ACC</t>
  </si>
  <si>
    <t>WIBIT STEP AND REPAIRS / ACC</t>
  </si>
  <si>
    <t>POOL SUPPLIES / ACC</t>
  </si>
  <si>
    <t>POOL SUPPLIES / OUTDOOR</t>
  </si>
  <si>
    <t>AQUATICS AQUA BIKE / ACC</t>
  </si>
  <si>
    <t>SUPPLIES FOR POOL PROGRAMS / ACC</t>
  </si>
  <si>
    <t>2019 - AVIS DE GARANTIE NO. MTL-18-48409/2019.01.01-2020.01.01</t>
  </si>
  <si>
    <t>WATER PIPE BREAKAGE / ELDRIDGE STREET</t>
  </si>
  <si>
    <t>2019-2020 CYBER RISK AND UMQ FEES /07.01.19-07.01.20</t>
  </si>
  <si>
    <t>RENTALS - DRAMATIC SOCIETY GALA</t>
  </si>
  <si>
    <t>CATERING - DRAMATIC SOCIETY GALA</t>
  </si>
  <si>
    <t>VERIFICATION AND DIAGNOSIS HVAC SYSTEM</t>
  </si>
  <si>
    <t>CREATIVE CLOUD ALL APPS 1 YEAR SUBSCRIPTION</t>
  </si>
  <si>
    <t>WINDOWS SERVER 2019 DATACENTER</t>
  </si>
  <si>
    <t>PREFABRICATED CONCRETE BASE</t>
  </si>
  <si>
    <t>SIDEWALK RECONSTRUCTION - VARIOUS LOCATIONS</t>
  </si>
  <si>
    <t>BIOLOGIST SERVICE FOR THE CHARACTERIZATION OF THE SHUSTER PARK</t>
  </si>
  <si>
    <t>ROAD SALT FOR NOV-DEC 2019</t>
  </si>
  <si>
    <t>SUPPLY OF ASPHALT, ROCK, ROCK DUST AND DISPOSAL</t>
  </si>
  <si>
    <t>SUPPLY OF ROCK 0-3/4</t>
  </si>
  <si>
    <t>CALL TRANSFER SOLUTION WITH HSPA/19.01.01-19.12.31</t>
  </si>
  <si>
    <t>PC MONITOR REPLACEMENTS</t>
  </si>
  <si>
    <t>LIBRARY WIRING</t>
  </si>
  <si>
    <t>ID CARD PRINTING SUPPLIES</t>
  </si>
  <si>
    <t>ACCESS CONTROL - S2 TO KANTECH MIGRATION</t>
  </si>
  <si>
    <t>SUPPLY, TRANSPORTATION, DISTRIBUTION &amp; LOAD BALANCING NATURAL GAS</t>
  </si>
  <si>
    <t>AIR QUALITY TEST</t>
  </si>
  <si>
    <t>SERVICE CALL - AIR CONDITIONING GYMNASIUM</t>
  </si>
  <si>
    <t>SERVICE CALL - AIR CONDITIONING UNIT SERVERS ROOM - RECREATION</t>
  </si>
  <si>
    <t>SERVICE CALL - HVAC SYSTEM - RECREATION</t>
  </si>
  <si>
    <t>PARK BENCHES</t>
  </si>
  <si>
    <t>PURCHASE OF UNIFORMS AND WINTER JACKETS FOR BLUE-COLLAR EMPLOYEES</t>
  </si>
  <si>
    <t>UNIFORMS BLUE COLLARS EMPLOYEES 2019 (PARKS AND RECREATION)</t>
  </si>
  <si>
    <t>WINTER JACKETS - BLUE COLLAR EMPLOYEES</t>
  </si>
  <si>
    <t>WINTER JACKETS - BLUE COLLAR EMPLOYEES (PARKS AND RECREATION)</t>
  </si>
  <si>
    <t>MEMBERSHIP FEES FOR MASTERS CHAMPIONSHIPS APR 26-29</t>
  </si>
  <si>
    <t>AFFILIATION FEES / SEPT 2019 - AUG 2020</t>
  </si>
  <si>
    <t>PROFESSIONAL SERVICES DEVELOPING PLANS &amp; SPECIFICATIONS - LED STREET LIGHTS</t>
  </si>
  <si>
    <t>OFFICE SUPPLIES  -  RECREATION</t>
  </si>
  <si>
    <t>RENOVATION OF URBAN PLANNING DEPARTMENT</t>
  </si>
  <si>
    <t>RENTAL OF BULLDOZERS WITH OPERATORS - SNOW REMOVAL</t>
  </si>
  <si>
    <t>ROAD SALT - JANUARY-APRIL 2019</t>
  </si>
  <si>
    <t>WELCOME SIGNS</t>
  </si>
  <si>
    <t>TRUDEAU PARK SIGNS</t>
  </si>
  <si>
    <t>PRODUCTION OF 2019 TAX BILLS</t>
  </si>
  <si>
    <t>PURCHASE OF BROWN BINS</t>
  </si>
  <si>
    <t>SIGNS FOR VARIOUS CITY LOCATIONS</t>
  </si>
  <si>
    <t>RENTAL OF TRACTORS - SNOW REMOVAL</t>
  </si>
  <si>
    <t>PROFESSIONAL SERVICES - MODERNIZATION OF HVAC SYSTEM CITY HALL &amp; LIBRARY</t>
  </si>
  <si>
    <t>PROFESSIONAL SERVICES - INSPECTION AIR DUCTS</t>
  </si>
  <si>
    <t>SNOW REMOVAL TERTIARY SECTOR - JAN-APRIL 2019</t>
  </si>
  <si>
    <t>BUILDING OF A GALVANIZED STRUCTURE - PUBLIC WORKS DOME</t>
  </si>
  <si>
    <t>REFURBISH THE SPLASH PAD AT MCDOWELL PARK</t>
  </si>
  <si>
    <t xml:space="preserve">INSTALLATION OF A VORTEX A/C ENCLOSURE AT TRUDEAU PARK </t>
  </si>
  <si>
    <t>HEATING UNIT - LIBRARY</t>
  </si>
  <si>
    <t>ELECTRICAL EQUIPMENT</t>
  </si>
  <si>
    <t>ELECTRICAL SUPPLIES</t>
  </si>
  <si>
    <t>MAINTENANCE AND SERVICES FOR THE TENNIS COURTS</t>
  </si>
  <si>
    <t>PURCHASE OF A ASPHALT HEATING BOX</t>
  </si>
  <si>
    <t>MOBILE CHECK OUT INVENTORY SYSTEM</t>
  </si>
  <si>
    <t>LAW 122 SUBCATEGORY MANAGEMENT</t>
  </si>
  <si>
    <t>MOBILE CHECK OUT INVENTORY MODULE - LICENCE</t>
  </si>
  <si>
    <t>VOILA - MAINTENANCE CONTRACT</t>
  </si>
  <si>
    <t>ENVIRONMENT INVENTORY MANAGEMENT MODULE</t>
  </si>
  <si>
    <t>MAINTENANCE SERVICES FOR OUTDOOR POOL</t>
  </si>
  <si>
    <t>MAINTENANCE SERVICES FOR INDOOR POOLS</t>
  </si>
  <si>
    <t>MAINTENANCE SERVICES FOR TENNIS CLUB POOL</t>
  </si>
  <si>
    <t>PURCHASE OF A STUMP GRINDER</t>
  </si>
  <si>
    <t>PURCHASE OF SERVER LICENSES</t>
  </si>
  <si>
    <t>SWITCHING SYSTEM UPGRADES</t>
  </si>
  <si>
    <t>ARENA NETWORK CABLING</t>
  </si>
  <si>
    <t>SFP TRANSCEIVER MODULES</t>
  </si>
  <si>
    <t>POOL UNIFORMS - ACC</t>
  </si>
  <si>
    <t>UNIFORMS FOR DAY CAMP</t>
  </si>
  <si>
    <t>COLLECTION AND TRANSPORT OF WASTE, BULKY WASTE AND ORGANIC MATERIALS FEB-DEC 2019</t>
  </si>
  <si>
    <t>CELLULAR PHONES/2019.01.25-2019.02.24</t>
  </si>
  <si>
    <t>CELLULAR PHONES/2019.02.25-2019.03.24</t>
  </si>
  <si>
    <t>CELLULAR PHONES/2019.05.25-2019.06.24</t>
  </si>
  <si>
    <t>CELLULAR PHONES/2019.04.25-2019.05.24</t>
  </si>
  <si>
    <t>CELLULAR PHONES/2019.06.25-2019.07.24</t>
  </si>
  <si>
    <t>CELLULAR PHONES/2019.07.25-2019.08.24</t>
  </si>
  <si>
    <t>CELLULAR PHONES/2019.08.25-2019.09.24</t>
  </si>
  <si>
    <t>CELLULAR PHONES/2019.09.25-2019.10.24</t>
  </si>
  <si>
    <t>CELLULAR PHONES/2019.10.25-2019.11.24</t>
  </si>
  <si>
    <t>CELLULAR PHONES/2019.11.25-2019.12.24</t>
  </si>
  <si>
    <t>INSTALLATION A/C SYSTEM EMS</t>
  </si>
  <si>
    <t>FELLING OF INFESTED TREES</t>
  </si>
  <si>
    <t>COPIES MADE BY OFFICE PHOTOCOPIERS - VARIOUS DEPARTMENTS</t>
  </si>
  <si>
    <t>PUMPING AND CLEANING THE OIL SEPARATOR FOR PUBLIC WORKS</t>
  </si>
  <si>
    <t>PROFESSIONAL SERVICES - WATER TESTING</t>
  </si>
  <si>
    <t>PROFESSIONAL SERVICES - CONSTRUCTION OF A VOLLEYBALL COURT IN TRUDEAU PARK</t>
  </si>
  <si>
    <t>INSPECTION AND VERIFICATION OF DAMAGED ELECTRICAL EQUIPMENT</t>
  </si>
  <si>
    <t>INSTALLATION OF STREET LAMPS</t>
  </si>
  <si>
    <t>PURCHASE OF A 40 YARDS CONTAINER FOR PUBLIC WORKS</t>
  </si>
  <si>
    <t>AUTOMATIC DOOR OPENER BASEMENT WASHROOMS - CITY HALL</t>
  </si>
  <si>
    <t>GATE REPLACEMENT  -  ACC</t>
  </si>
  <si>
    <t>SUPPLY AND INSTALLATION BLEACHERS BASEBALL FIELD</t>
  </si>
  <si>
    <t>FURNITURE AND UMBRELLAS - SMALL PARKS UPGRADES</t>
  </si>
  <si>
    <t>SOLAR SHELTER FOR ERIC HELFIELD PARK</t>
  </si>
  <si>
    <t>GAME EQUIPMENT -PARKS</t>
  </si>
  <si>
    <t>HELFIELD PARK GAME MODULE</t>
  </si>
  <si>
    <t>GOLDBERG PARK GAME EQUIPMENT</t>
  </si>
  <si>
    <t>LIFTING CLIP FOR CONCRETE FURNITURE</t>
  </si>
  <si>
    <t>POOL FURNISHINGS - SPORTS - ACC</t>
  </si>
  <si>
    <t>ELEVATOR REPAIRS - CITY HALL</t>
  </si>
  <si>
    <t>SERVICE CONTRACT FOR ACC ELEVATOR 2019</t>
  </si>
  <si>
    <t>NEWSLETTER PRINTING 2019</t>
  </si>
  <si>
    <t>SPRING/ SUMMER BROCHURES - LIBRARY</t>
  </si>
  <si>
    <t>FALL/ WINTER BROCHURES - LIBRARY</t>
  </si>
  <si>
    <t>FALL/ WINTER BROCHURES - RECREATION</t>
  </si>
  <si>
    <t>HALLWAY STICKERS  - RECREATION</t>
  </si>
  <si>
    <t>LED STREET LIGHTS REPLACEMENT (PHASE 1)</t>
  </si>
  <si>
    <t>LED STREET LIGHTS REPLACEMENT PROJECT</t>
  </si>
  <si>
    <t>PURCHASE OF A PICKUP TRUCK</t>
  </si>
  <si>
    <t>PURCHASE OF UTILITY CARGO VANS</t>
  </si>
  <si>
    <t>PLUMBING SUPPLIES</t>
  </si>
  <si>
    <t>SUPPLY AND DELIVERY OF CHEMICALS FOR SWIMMING POOLS</t>
  </si>
  <si>
    <t>2019 - INSTRUCTORS' INSURANCE</t>
  </si>
  <si>
    <t>CATERING - WINTER DANCE</t>
  </si>
  <si>
    <t>RENTALS - WINTER DANCE</t>
  </si>
  <si>
    <t>PROFESSIONAL SERVICES - REFURBISHING CITY HALL BUILDING ENVELOPE</t>
  </si>
  <si>
    <t>REPAIRS TO ARENA COMPRESSOR</t>
  </si>
  <si>
    <t>WORK FOR REPLACEMENT OF THE CITY HALL AND LIBRARY HVAC SYSTEM PROJECT</t>
  </si>
  <si>
    <t>SERVICE CALL - A/C CITY HALL</t>
  </si>
  <si>
    <t>MAINTENANCE SERVICE CONTRACT HVAC CITY HALL</t>
  </si>
  <si>
    <t>MAINTENANCE WORK A/C SYSTEM CITY HALL</t>
  </si>
  <si>
    <t>ASPHALT - WORKS PERFORMED - PUBLIC SECTOR</t>
  </si>
  <si>
    <t>EMS CONTINUING EDUCATION MAR 3 - 30 2019</t>
  </si>
  <si>
    <t>EMS CONTINUING EDUCATION JAN 6- FEB 2 2019</t>
  </si>
  <si>
    <t>EMS INITIAL TRAINING/ MAR 3 - 30 2019</t>
  </si>
  <si>
    <t>EMS INITIAL TRAINING/ APR 1 - 27 2019</t>
  </si>
  <si>
    <t>EMS INITIAL TRAINING/ AUG 18 - SEPT 14</t>
  </si>
  <si>
    <t>DESKTOP COMPUTER PURCHASES</t>
  </si>
  <si>
    <t>ENGINEERING WORKSTATION FOR CAD</t>
  </si>
  <si>
    <t>LAPTOP PURCHASES</t>
  </si>
  <si>
    <t>COMPUTER PURCHASES - REPLACEMENTS</t>
  </si>
  <si>
    <t>LAPTOP PURCHASES - RECREATION</t>
  </si>
  <si>
    <t>MAINTENANCE HVAC SYSTEM - ACC AND OTHER SMALL CITY BUILDINGS</t>
  </si>
  <si>
    <t>BENCHES AND WASTE BASKETS - PARK ISADORE GOLDBERG</t>
  </si>
  <si>
    <t>BENCHES AND WASTE BASKETS - PARK REMBRANDT</t>
  </si>
  <si>
    <t>T-SHIRT ORDERS - CANADA DAY - RECREATION</t>
  </si>
  <si>
    <t>COST OF POSTAGE AND MAILING FOR 2019 TAX BILLS</t>
  </si>
  <si>
    <t>FURNITURE - ACC</t>
  </si>
  <si>
    <t>FURNITURE - RECREATION</t>
  </si>
  <si>
    <t>PURCHASE OF ONE ROLL-OFF TRUCK</t>
  </si>
  <si>
    <t>PURCHASE OF ONE GRASS TRACTOR</t>
  </si>
  <si>
    <t>PROFESSIONAL SERVICES: PLANS, SPECIFICATIONS, SUPERVISION BASEBALL LIGHTS KIRWAN PARK</t>
  </si>
  <si>
    <t>RENTAL OF TRACTOR AND SHOVELS - SNOW REMOVAL</t>
  </si>
  <si>
    <t>RENTAL OF BULLDOZERS WITH OPERATORS - SNOW REMOVAL JAN - APR 2019</t>
  </si>
  <si>
    <t>RENTAL OF MECHANICAL SHOVELS WITH OPERATORS - SNOW REMOVAL JAN - APR 2019</t>
  </si>
  <si>
    <t>RENTAL OF TRUCKS WITH OPERATORS - SNOW REMOVAL JAN - APR 2019</t>
  </si>
  <si>
    <t>MAINE STREETS SNOW REMOVAL JAN - APR 2019</t>
  </si>
  <si>
    <t>SECONDARY STREETS SNOW REMOVAL JAN - APR 2019</t>
  </si>
  <si>
    <t>SNOW REMOVAL TERTIARY SECTOR NOV - DEC 2019</t>
  </si>
  <si>
    <t>RENTAL OF TRUCKS WITH OPERATORS - SNOW REMOVAL NOV - DEC 2019</t>
  </si>
  <si>
    <t>SECONDARY STREETS SNOW REMOVAL NOV - DEC 2019</t>
  </si>
  <si>
    <t>MAIN STREETS SNOW REMOVAL NOV - DEC 2019</t>
  </si>
  <si>
    <t>MODERNIZATION OF HVAC SYSTEM CITY HALL AND LIBRARY</t>
  </si>
  <si>
    <t>PROFESSIONAL SERVICES - EVALUATION AND ANALYSIS AIR DUCTS CITY HALL</t>
  </si>
  <si>
    <t>COLLECTION &amp; TRANSPORT OF SECONDARY RECYCLABLE MATERIALS - JAN-MAR</t>
  </si>
  <si>
    <t>COLLECTION &amp; TRANSPORT OF SECONDARY RECYCLABLE MATERIALS - APR-DEC</t>
  </si>
  <si>
    <t>MASTER SOFTWARE LICENSE AND SUPPORT</t>
  </si>
  <si>
    <t>COLLECTION AND TRANSPORT OF WASTE, BULKY WASTE AND ORGANIC MATERIALS JAN 2019</t>
  </si>
  <si>
    <t>INSTALLATION A/C / HEATING SYSTEM FIRE STATION</t>
  </si>
  <si>
    <t>FEE SERVICES - CONTRACT FOR MANAGEMENT WATER &amp; SEWER SYSTEM OF THE CITY</t>
  </si>
  <si>
    <t>BASIC SERVICE - CONTRACT FOR MANAGEMENT WATER &amp; SEWER SYSTEM OF THE CITY</t>
  </si>
  <si>
    <t>CONCRETE FLOWER VASES</t>
  </si>
  <si>
    <t>GALVANIZED BIKE RACKS</t>
  </si>
  <si>
    <t>SERVICE CONTRACT FOR CITY HALL ELEVATOR AND LIBRARY LIFT</t>
  </si>
  <si>
    <t>HIGH EFFICIENCY CONTROL FLOW AIR FILTERS - CITY HALL</t>
  </si>
  <si>
    <t>OUTDOOR POOL ROBOT</t>
  </si>
  <si>
    <t>REPLACEMENT PARTS AND TREATMENT FOR SWIMMING POOLS</t>
  </si>
  <si>
    <t>BATHING CAPS AND T-SHIRTS SWIM TEAM / ACC</t>
  </si>
  <si>
    <t>LINE PAINTING ON CERTAIN CITY STREETS 2019</t>
  </si>
  <si>
    <t>JANITORIAL SERVICES AT CITY HALL, PW, PS, LIBRARY 2019</t>
  </si>
  <si>
    <t>ANNUAL CLEANING - CITY HALL, PW, PS AND LIBRARY 2019</t>
  </si>
  <si>
    <t>REHABILITATION SMART STREET &amp; EMERSON ROAD</t>
  </si>
  <si>
    <t>PROFESSIONAL SERVICES - AQUEDUCT AND SEWER SLEEVING</t>
  </si>
  <si>
    <t>PROFESSIONAL SERVICES - STRUCTURAL INSPECTION LIGHTS AT KIRWAN PARK BASEBALL FIELDS</t>
  </si>
  <si>
    <t>TRAFFIC LIGHTS SYNCHRONIZATION ON CAVENDISH BOULEVARD</t>
  </si>
  <si>
    <t>ENGINEERING AND DESIGN - PLATFORM CRANE</t>
  </si>
  <si>
    <t>FOURNITURE ET LIVRAISON DE PRODUITS CHIMIQUES POUR PISCINES</t>
  </si>
  <si>
    <t>PIÈCES DE RECHANGE ET TRAITEMENT POUR PISCINES</t>
  </si>
  <si>
    <t>FOURNITURES DE PISCINE / CCA</t>
  </si>
  <si>
    <t>INSPECTION DE ROBOT DE PISCINE / RÉGLAGE / CCA</t>
  </si>
  <si>
    <t>ROBOT DE PISCINE EXTÉRIEURE</t>
  </si>
  <si>
    <t>WIBIT STEP ET RÉPARATIONS WIBIT / CCA</t>
  </si>
  <si>
    <t>FOURNITURES DE PISCINE / EXTÉRIEUR</t>
  </si>
  <si>
    <t>MAILLOTS DE BAIN ET T-SHIRTS ÉQUIPE DE NATATION / CCA</t>
  </si>
  <si>
    <t>FOURNITURES POUR LES PROGRAMMES DE PISCINE / CCA</t>
  </si>
  <si>
    <t>VÉLO AQUATIQUE HYDRORIDER / CCA</t>
  </si>
  <si>
    <t>2019 - AVIS DE GARANTIE N ° MTL-18-48409 / 2019.01.01-2020.01.01</t>
  </si>
  <si>
    <t>2019 - ASSURANCE DES INSTRUCTEURS</t>
  </si>
  <si>
    <t>2019-2020 CYBER RISQUE ET FRAIS UMQ /07.01.19-07.01.20</t>
  </si>
  <si>
    <t>CONTRAT DE COUPE DE LOTS VACANTS PUBLICS</t>
  </si>
  <si>
    <t>SERVICES TÉLÉPHONIQUES HÉBERGÉS - TÉLÉPHONES DES EMPLOYÉS</t>
  </si>
  <si>
    <t>RESTAURATION - DANSE D'HIVER</t>
  </si>
  <si>
    <t>LOCATIONS - DANSE D'HIVER</t>
  </si>
  <si>
    <t>RESTAURATION - GALA DE LA TROUPE DE THÉÂTRE DE CÔTE SAINT-LUC</t>
  </si>
  <si>
    <t>LOCATIONS - GALA DE LA TROUPE DE THÉÂTRE DE CÔTE SAINT-LUC</t>
  </si>
  <si>
    <t>SERVICES PROFESSIONNELS - RÉNOVATION DE L'ENVELOPPE DU BÂTIMENT DE L'HÔTEL DE VILLE</t>
  </si>
  <si>
    <t>RÉPARATION DU COMPRESSEUR ARÉNA</t>
  </si>
  <si>
    <t>TRAVAUX DE REMPLACEMENT DU PROJET DE SYSTÈME DE CVC DE L'HÔTEL DE VILLE ET DE LA BIBLIOTHÈQUE</t>
  </si>
  <si>
    <t>CONTRAT DE SERVICE DE MAINTENANCE HVAC CITY HALL</t>
  </si>
  <si>
    <t>FILTRES À AIR À DÉBIT DE CONTRÔLE HAUTE EFFICACITÉ - HÔTEL DE VILLE</t>
  </si>
  <si>
    <t>APPEL DE SERVICE - A / C CITY HALL</t>
  </si>
  <si>
    <t>TRAVAUX DE MAINTENANCE SYSTÈME DE CLIMATISATION HÔTEL DE VILLE</t>
  </si>
  <si>
    <t>VÉRIFICATION ET DIAGNOSTIC DU SYSTÈME HVAC</t>
  </si>
  <si>
    <t>ABONNEMENT D'UN AN À CREATIVE CLOUD ALL APPS</t>
  </si>
  <si>
    <t>CENTRE DE DONNÉES WINDOWS SERVER 2019</t>
  </si>
  <si>
    <t>TREND MICRO PROTECTION - ABONNEMENT ANNUEL</t>
  </si>
  <si>
    <t>CASQUES DE RÉALITÉ VIRTUELLE - BIBLIOTHÈQUE</t>
  </si>
  <si>
    <t>BASE PRÉFABRIQUÉE EN BÉTON</t>
  </si>
  <si>
    <t>RECONSTRUCTION D'UN TROTTOIR - DIVERS EMPLACEMENTS</t>
  </si>
  <si>
    <t>ASPHALTE - TRAVAUX EXÉCUTÉS - SECTEUR PUBLIC</t>
  </si>
  <si>
    <t>CONTRÔLE DE L'ARGOUSIER ET RENATURALIZATION DES BOISÉS</t>
  </si>
  <si>
    <t>SEL DE RUES POUR NOVEMBRE-DÉCEMBRE 2019</t>
  </si>
  <si>
    <t>FOURNITURE D'ASPHALTE, DE ROCHE, DE POUSSIÈRE DE ROCHE ET D'ÉLIMINATION</t>
  </si>
  <si>
    <t>FOURNITURE DE ROCHE 0-3 / 4</t>
  </si>
  <si>
    <t>SUPPLY OF ROCK 3/4 AND ROCK DUST GOLDBERG PARK</t>
  </si>
  <si>
    <t>FOURNITURE DE ROCHE 3/4 ET POUSSIÈRE DE ROCHE PARC GOLDBERG</t>
  </si>
  <si>
    <t>FORMATION CONTINUE EMS 6 AU 6 FÉVRIER 2019</t>
  </si>
  <si>
    <t>FORMATION CONTINUE EMS 3 - 30 MARS 2019</t>
  </si>
  <si>
    <t>FORMATION INITIALE EMS / 3 AU 30 MARS 2019</t>
  </si>
  <si>
    <t>FORMATION INITIALE EMS / 1 - 27 AVRIL 2019</t>
  </si>
  <si>
    <t>FORMATION INITIALE EMS / 18 AOÛT - 14 SEPTEMBRE</t>
  </si>
  <si>
    <t>SOLUTION DE TRANSFERT D'APPEL AVEC HSPA / 19.01.01-19.12.31</t>
  </si>
  <si>
    <t>ACHATS D'ORDINATEURS PORTABLES</t>
  </si>
  <si>
    <t>POSTE DE TRAVAIL D'INGÉNIERIE POUR CAD</t>
  </si>
  <si>
    <t>ACHATS D'ORDINATEURS DE BUREAU</t>
  </si>
  <si>
    <t>REMPLACEMENTS DE MONITEURS PC</t>
  </si>
  <si>
    <t>ACHATS D'ORDINATEURS - REMPLACEMENTS</t>
  </si>
  <si>
    <t>ACHATS D'ORDINATEURS PORTABLES - LOISIRS</t>
  </si>
  <si>
    <t>SERVICES PROFESSIONNELS - AUDIT DE FIN D'EXERCICE 2018</t>
  </si>
  <si>
    <t>HONORAIRES - RAPPORT DE L'AUDITEUR INDÉPENDANT DE TECQ</t>
  </si>
  <si>
    <t>CÂBLAGE BIBLIOTHÈQUE</t>
  </si>
  <si>
    <t>FOURNITURES D'IMPRESSION DE CARTES D'IDENTITÉ</t>
  </si>
  <si>
    <t>CONTRÔLE D'ACCÈS - MIGRATION DE S2 À KANTECH</t>
  </si>
  <si>
    <t>INSTALLATION DES CAMÉRAS CCA-REC.</t>
  </si>
  <si>
    <t>APPROVISIONNEMENT, TRANSPORT, DISTRIBUTION ET ÉQUILIBRAGE DE CHARGE - GAZ NATUREL</t>
  </si>
  <si>
    <t>TEST DE QUALITÉ DE L'AIR</t>
  </si>
  <si>
    <t>APPEL DE SERVICE - UNITÉ DE CLIMATISATION SALLE DES SERVEURS - LOISIRS</t>
  </si>
  <si>
    <t>MAINTENANCE DU SYSTÈME HVAC - CCA ET AUTRES PETITS BÂTIMENTS DE LA VILLE</t>
  </si>
  <si>
    <t>APPEL DE SERVICE -  UNITÉ DE CLIMATISATION GYMNASE</t>
  </si>
  <si>
    <t>APPEL DE SERVICE - SYSTÈME HVAC - LOISIRS</t>
  </si>
  <si>
    <t>PEINTURE DES LIGNES SUR CERTAINES RUES DE LA VILLE 2019</t>
  </si>
  <si>
    <t>BANCS ET PANIER À REBUTS - PARC ISADORE GOLDBERG</t>
  </si>
  <si>
    <t>BANCS ET PANIER À REBUTS - PARC REMBRANDT</t>
  </si>
  <si>
    <t>BANCS DE PARC</t>
  </si>
  <si>
    <t>ACHAT D'UNIFORMES ET DES MANTEAUX D'HIVER POUR LES EMPLOYÉS COLS BLEUS</t>
  </si>
  <si>
    <t>BOOTS FOR PUBLIC SECURITY 2019</t>
  </si>
  <si>
    <t>BOTTES POUR LA SÉCURITÉ PUBLIQUE 2019</t>
  </si>
  <si>
    <t>UNIFORMES EMPLOYÉS COLS BLEUS 2019 (PARCS ET LOISIRS)</t>
  </si>
  <si>
    <t>COMMANDE DE T-SHIRTS - FÊTE DU CANADA - LOISIRS</t>
  </si>
  <si>
    <t>MANTEAUX D'HIVER - EMPLOYÉS COLS BLEUS</t>
  </si>
  <si>
    <t>MANTEAUX D'HIVER - EMPLOYÉS COLS BLEUS (PARCS ET LOISIRS)</t>
  </si>
  <si>
    <t>FRAIS D'ADHÉSION POUR LES MAÎTRES NAGEURS</t>
  </si>
  <si>
    <t>FRAIS D'ADHÉSION POUR LES CHAMPIONNATS DES MAÎTRES NAGEURS DU 26 AU 29 AVRIL</t>
  </si>
  <si>
    <t>FRAIS D'AFFILIATION / SEPTEMBRE 2019 - AOÛT 2020</t>
  </si>
  <si>
    <t>SERVICES PROFESSIONNELS ÉLABORATION DE PLANS ET DE SPÉCIFICATIONS - LUMIÈRES DE RUE DEL</t>
  </si>
  <si>
    <t>PRODUCTION DE FACTURES DES TAXES MUNICIPALES 2019</t>
  </si>
  <si>
    <t>COÛT DES FRAIS DE PORT ET D'ENVOI POUR LES FACTURES DES TAXES MUNICIPALES 2019</t>
  </si>
  <si>
    <t>IMPRESSION DES FORMULAIRES DE CONTRAVENTIONS DE STATIONNEMENT -  SÉCURITÉ PUBLIQUE</t>
  </si>
  <si>
    <t>SERVICES PROFESSIONNELS FEUX DE CIRCULATION</t>
  </si>
  <si>
    <t>FOURNITURES DE BUREAU - LOISIRS</t>
  </si>
  <si>
    <t>MEUBLES - CCA</t>
  </si>
  <si>
    <t>MEUBLES - LOISIRS</t>
  </si>
  <si>
    <t>ACHAT D'UN CAMION ROLL OFF</t>
  </si>
  <si>
    <t>ACHAT D'UN TRACTEUR À HERBE</t>
  </si>
  <si>
    <t>RÉNOVATION ESPACE BUREAUX - SERVICE D'URBANISME</t>
  </si>
  <si>
    <t>SERVICES PROFESSIONNELS: PLANS, DEVIS, SUPERVISION LUMIÈRES TERRAIN DE BASEBALL PARC KIRWAN</t>
  </si>
  <si>
    <t>FRAIS DE MAINTENANCE ET D'HÉBERGEMENT - SIERRA SOFTWARE - BIBLIOTHÈQUE</t>
  </si>
  <si>
    <t>ACHAT DE BACS BRUNS</t>
  </si>
  <si>
    <t>LOCATION DE BULLDOZERS AVEC OPÉRATEURS - DÉNEIGEMENT JANVIER - AVRIL 2019</t>
  </si>
  <si>
    <t>LOCATION DE PELLES MÉCANIQUES AVEC OPÉRATEURS - DÉNEIGEMENT JANVIER - AVRIL 2019</t>
  </si>
  <si>
    <t>LOCATION DE TRACTEURS - DÉNEIGEMENT</t>
  </si>
  <si>
    <t>LOCATION DE TRACTEUR ET DE PELLES - DÉNEIGEMENT</t>
  </si>
  <si>
    <t>LOCATION DE BULLDOZERS AVEC OPÉRATEURS - DÉNEIGEMENT</t>
  </si>
  <si>
    <t>SUPPLY AND INSTALLATION MOBILE SHELVING CABINETS - ARCHIVES OF URBAN DEVELOPMENT DEPARTMENT</t>
  </si>
  <si>
    <t>ACHAT ET INSTALLATION D’ARMOIRES DE RANGEMENT MOBILES POUR LES ARCHIVES DU SERVICE DE DÉVELOPPEMENT URBAIN</t>
  </si>
  <si>
    <t>SEL DE DÉGLAÇAGE - JANVIER-AVRIL 2019</t>
  </si>
  <si>
    <t>PANNEAUX POUR DIVERS EMPLACEMENTS DE LA VILLE</t>
  </si>
  <si>
    <t>PANNEAUX DE BIENVENUE</t>
  </si>
  <si>
    <t>PANNEAUX DANS LE PARC TRUDEAU</t>
  </si>
  <si>
    <t xml:space="preserve">MODERNISATION DU SYSTÈME HVAC - HÔTEL DE VILLE ET BIBLIOTHÈQUE </t>
  </si>
  <si>
    <t xml:space="preserve">SERVICES PROFESSIONNELS - MODERNISATION DU SYSTÈME HVAC - HÔTEL DE VILLE ET BIBLIOTHÈQUE </t>
  </si>
  <si>
    <t>SERVICES PROFESSIONNELS - INSPECTION DES CONDUITS D'AIR</t>
  </si>
  <si>
    <t>SERVICES PROFESSIONNELS - ÉVALUATION ET ANALYSE DES CONDUITS D'AIR DE L'HÔTEL DE VILLE</t>
  </si>
  <si>
    <t>DÉNEIGEMENT SECTEUR TERTIAIRE - JANVIER-AVRIL 2019</t>
  </si>
  <si>
    <t>LOCATION DE NIVELEUSES AVEC OPÉRATEURS</t>
  </si>
  <si>
    <t>DÉNEIGEMENT SECTEUR TERTIAIRE NOV. - DÉC. 2019</t>
  </si>
  <si>
    <t>LOCATION DE CAMIONS AVEC OPÉRATEURS - DÉNEIGEMENT JANVIER - AVRIL 2019</t>
  </si>
  <si>
    <t>LOCATION DE CAMIONS AVEC OPÉRATEURS - DÉNEIGEMENT NOV. - DÉC. 2019</t>
  </si>
  <si>
    <t>CONSTRUCTION D'UNE STRUCTURE GALVANISÉE - DÔME DES TRAVAUX PUBLICS</t>
  </si>
  <si>
    <t>DÉNEIGEMENT DES RUES PRINCIPALES JANVIER À AVRIL 2019</t>
  </si>
  <si>
    <t>DÉNEIGEMENT DES RUES SECONDAIRES JANVIER À AVRIL 2019</t>
  </si>
  <si>
    <t>DÉNEIGEMENT DES RUES SECONDAIRES NOV. - DÉC. 2019</t>
  </si>
  <si>
    <t>DÉNEIGEMENT DES RUES PRINCIPALES NOV. - DÉC. 2019</t>
  </si>
  <si>
    <t>ACHAT DE DIESEL</t>
  </si>
  <si>
    <t>ACHAT DE FLEURS ANNUELLES 2019</t>
  </si>
  <si>
    <t>SERVICES DE CONCIERGERIE À L'HÔTEL DE VILLE, PW, PS, BIBLIOTHÈQUE 2019</t>
  </si>
  <si>
    <t>NETTOYAGE ANNUEL - HÔTEL DE VILLE, PW, PS ET BIBLIOTHÈQUE 2019</t>
  </si>
  <si>
    <t>SERVICES PROFESSIONNELS - RÉHABILITATION ARÉNA</t>
  </si>
  <si>
    <t>PLANTATION D'ARBRES - EMPLACEMENTS DIVERS</t>
  </si>
  <si>
    <t>RÉNOVER LE PATAUGEOIRE À PARC MCDOWELL</t>
  </si>
  <si>
    <t>INSTALLATION D'UN BOÎTIER VORTEX A/C AU PARC TRUDEAU</t>
  </si>
  <si>
    <t>MATÉRIEL ÉLECTRIQUE</t>
  </si>
  <si>
    <t>UNITÉ DE CHAUFFAGE - BIBLIOTHÈQUE</t>
  </si>
  <si>
    <t>ÉQUIPEMENT ÉLECTRIQUE</t>
  </si>
  <si>
    <t>RÉHABILITATION RUE SMART ET CHEMIN EMERSON</t>
  </si>
  <si>
    <t>COLLECTE ET TRANSPORT DES MATIÈRES RECYCLABLES SECONDAIRES - JAN-MAR.</t>
  </si>
  <si>
    <t>COLLECTE ET TRANSPORT DES MATIÈRES RECYCLABLES SECONDAIRES - AVRIL-DÉCEMBRE</t>
  </si>
  <si>
    <t>ENTRETIEN ET SERVICES POUR LES COURTS DE TENNIS</t>
  </si>
  <si>
    <t>ACHAT D'UNE BOÎTE CHAUFFANTE À ASPHALTE</t>
  </si>
  <si>
    <t>VOILA - CONTRAT DE MAINTENANCE</t>
  </si>
  <si>
    <t>MODULE DE GESTION DE L'INVENTAIRE ENVIRONNEMENTAL</t>
  </si>
  <si>
    <t>LICENCE ET ASSISTANCE LOGICIELLES PRINCIPALES</t>
  </si>
  <si>
    <t>SYSTÈME DE SORTIES D'INVENTAIRE MOBILE</t>
  </si>
  <si>
    <t>LOI 122 GESTION DES SOUS-CATÉGORIES</t>
  </si>
  <si>
    <t>MODULE DE SORTIES D'INVENTAIRE MOBILE - LICENCE</t>
  </si>
  <si>
    <t>SERVICES D'ENTRETIEN POUR LES PISCINES INTÉRIEURES</t>
  </si>
  <si>
    <t>SERVICES D'ENTRETIEN POUR LA PISCINE DU CLUB DE TENNIS</t>
  </si>
  <si>
    <t>SERVICES D'ENTRETIEN POUR LA PISCINE EXTÉRIEURE</t>
  </si>
  <si>
    <t>ACHAT D'UNE L’ACHAT D’UNE ESSOUCHEUSE</t>
  </si>
  <si>
    <t>PRODUITS SANITAIRES</t>
  </si>
  <si>
    <t>ACHAT DE LICENCES SERVEUR</t>
  </si>
  <si>
    <t>AMÉLIORATIONS DU SYSTÈME DE COMMUTATION</t>
  </si>
  <si>
    <t>RÉSEAU DE CÂBLAGE ARÉNA</t>
  </si>
  <si>
    <t>MODULES ÉMETTEURS-RÉCEPTEURS SFP</t>
  </si>
  <si>
    <t>UNIFORMES POUR LES PROGRAMMES SPORTIFS / ARÉNA</t>
  </si>
  <si>
    <t>UNIFORMES DE PISCINE - CCA</t>
  </si>
  <si>
    <t>UNIFORMES POUR LE CAMP DE JOUR</t>
  </si>
  <si>
    <t>UNIFORMES - POLOS</t>
  </si>
  <si>
    <t>ACHAT D'UN SYSTÈME DE GESTION DU CARBURANT</t>
  </si>
  <si>
    <t>COLLECTE ET TRANSPORT DES DÉCHETS, RÉSIDUS ENCOMBRANTS ET DES MATIÈRES ORGANIQUES JAN 2019</t>
  </si>
  <si>
    <t>ÉLIMINATION DES DÉCHETS - BALAYEUSES DE RUE ET DÉPÔT DE NEIGE</t>
  </si>
  <si>
    <t>TÉLÉPHONES CELLULAIRES / 2019.01.25-2019.02.24</t>
  </si>
  <si>
    <t>TÉLÉPHONES CELLULAIRES / 2019.02.25-2019.03.24</t>
  </si>
  <si>
    <t>TÉLÉPHONES CELLULAIRES / 2019.05.25-2019.06.24</t>
  </si>
  <si>
    <t>TÉLÉPHONES CELLULAIRES / 2019.04.25-2019.05.24</t>
  </si>
  <si>
    <t>TÉLÉPHONES CELLULAIRES / 2019.06.25-2019.07.24</t>
  </si>
  <si>
    <t>TÉLÉPHONES CELLULAIRES / 2019.07.25-2019.08.24</t>
  </si>
  <si>
    <t>TÉLÉPHONES CELLULAIRES / 2019.08.25-2019.09.24</t>
  </si>
  <si>
    <t>TÉLÉPHONES CELLULAIRES / 2019.09.25-2019.10.24</t>
  </si>
  <si>
    <t>TÉLÉPHONES CELLULAIRES / 2019.10.25-2019.11.24</t>
  </si>
  <si>
    <t>TÉLÉPHONES CELLULAIRES / 2019.11.25-2019.12.24</t>
  </si>
  <si>
    <t>G SUITE CONTRACT</t>
  </si>
  <si>
    <t>CONTRAT G SUITE</t>
  </si>
  <si>
    <t>G SUITE EMAIL SERVICES</t>
  </si>
  <si>
    <t>SERVICES DE MESSAGERIE G SUITE</t>
  </si>
  <si>
    <t>INSTALLATION DE SYSTÈME A / C - SMU</t>
  </si>
  <si>
    <t>INSTALLATION A / C / SYSTÈME DE CHAUFFAGE CASERNE DE POMPIERS</t>
  </si>
  <si>
    <t>ABATTAGE D'ARBRES INFESTÉS</t>
  </si>
  <si>
    <t>COPIES FAITES PAR DES PHOTOCOPIEURS DE BUREAU - DÉPARTEMENTS DIVERS</t>
  </si>
  <si>
    <t>SERVICES PAYANTS - CONTRAT DE GESTION DU RÉSEAU D'AQUEDUC ET D'ÉGOUT DE LA VILLE</t>
  </si>
  <si>
    <t>SERVICE DE BASE - CONTRAT DE GESTION DU RÉSEAU D'AQUEDUC ET D'ÉGOUT DE LA VILLE</t>
  </si>
  <si>
    <t>SERVICES PROFESSIONNELS - ANALYSE DE L'EAU</t>
  </si>
  <si>
    <t>POMPAGE ET NETTOYAGE DU SÉPARATEUR D'HUILE POUR TRAVAUX PUBLICS</t>
  </si>
  <si>
    <t>SERVICES PROFESSIONNELS - INSPECTION STRUCTURELLE DES LUMIÈRES AUX TERRAINS DE BASEBALL DU PARC KIRWAN</t>
  </si>
  <si>
    <t>SERVICES PROFESSIONNELS - CONSTRUCTION D'UN TERRAIN DE VOLLEYBALL DANS LE PARC TRUDEAU</t>
  </si>
  <si>
    <t>SYNCHRONISATION DES FEUX DE CIRCULATION SUR LE BOULEVARD CAVENDISH</t>
  </si>
  <si>
    <t>INSPECTION ET VÉRIFICATION DES ÉQUIPEMENTS ÉLECTRIQUES ENDOMMAGÉS</t>
  </si>
  <si>
    <t>INSTALLATION DE LAMPADAIRES</t>
  </si>
  <si>
    <t>INGÉNIERIE ET CONCEPTION - PLATE-FORME GRUE</t>
  </si>
  <si>
    <t>ACHAT D'UN CONTENEUR DE 40 VERGES POUR LES TRAVAUX PUBLICS</t>
  </si>
  <si>
    <t>CONTRÔLE D'ACCÈS - MIGRATION VERS UN SERVEUR LOCAL - BIBLIOTHÈQUE</t>
  </si>
  <si>
    <t>SERVICES D'HÉBERGEMENT</t>
  </si>
  <si>
    <t>OUVRE-PORTE AUTOMATIQUE DES TOILETTES DU SOUS-SOL - HÔTEL DE VILLE</t>
  </si>
  <si>
    <t>REMPLACEMENT DE PORTE - CCA</t>
  </si>
  <si>
    <t>CONSTRUCTION D'UN TERRAIN DE WIFFLE BALL DANS LE PARC IRVING SINGERMAN</t>
  </si>
  <si>
    <t>FOURNITURES ET INSTALLATION DE GRADINS TERRAIN DE BASEBALL</t>
  </si>
  <si>
    <t>MEUBLES ET PARAPLUIES - AMÉLIORATIONS AUX PETITS PARCS</t>
  </si>
  <si>
    <t>ÉQUIPEMENT DE JEU -PARCS</t>
  </si>
  <si>
    <t>ABRI SOLAIRE POUR LE PARC ERIC HELFIELD</t>
  </si>
  <si>
    <t>ÉQUIPEMENT DE JEU PARC GOLDBERG</t>
  </si>
  <si>
    <t>VASES À FLEURS EN BÉTON</t>
  </si>
  <si>
    <t>CLIP DE LEVAGE POUR MEUBLES EN BÉTON</t>
  </si>
  <si>
    <t>PORTE-VÉLOS GALVANISÉS</t>
  </si>
  <si>
    <t>AMEUBLEMENT DE PISCINE - SPORTS - CCA</t>
  </si>
  <si>
    <t>CONTRAT DE SERVICE POUR L'ASCENSEUR CCA 2019</t>
  </si>
  <si>
    <t>CONTRAT DE SERVICE POUR L'ASCENSEUR DE L'HÔTEL DE VILLE ET DE LA BIBLIOTHÈQUE</t>
  </si>
  <si>
    <t>RÉPARATION D'ASCENSEUR - HÔTEL DE VILLE</t>
  </si>
  <si>
    <t>BROCHURES PRINTEMPS / ÉTÉ - BIBLIOTHÈQUE</t>
  </si>
  <si>
    <t>IMPRESSION DES BULLETINS D'INFORMATION 2019</t>
  </si>
  <si>
    <t>BROCHURES AUTOMNE / HIVER - LOISIRS</t>
  </si>
  <si>
    <t>BROCHURES AUTOMNE / HIVER - BIBLIOTHÈQUE</t>
  </si>
  <si>
    <t>AUTOCOLLANTS DE COULOIR - LOISIRS</t>
  </si>
  <si>
    <t>RÉHABILITATION DE L'ARÉNA SAMUEL MOSKOVITCH</t>
  </si>
  <si>
    <t>RÉHABILITATION DE LA PATINOIRE EXTÉRIEURE (L'ANNEXE)</t>
  </si>
  <si>
    <t>REMPLACEMENT DES LAMPADAIRES À DEL (PHASE 1)</t>
  </si>
  <si>
    <t>PROJET DE REMPLACEMENT DES LAMPADAIRES À DEL</t>
  </si>
  <si>
    <t>ACHAT D'UNE CAMIONNETTE</t>
  </si>
  <si>
    <t>ACHAT DE FOURGONS UTILITAIRES</t>
  </si>
  <si>
    <t>BRIS D'UNE CONDUITE D'EAU / RUE ELDRIDGE</t>
  </si>
  <si>
    <t>Total for the supplier : BLOSSOM BY LA PLAZA  :</t>
  </si>
  <si>
    <t>Total for the supplier : CARDIN JULIEN INC  :</t>
  </si>
  <si>
    <t>Total for the supplier : CIMENT LACASSE LTÉE  :</t>
  </si>
  <si>
    <t>Total for the supplier : COJALAC INC  :</t>
  </si>
  <si>
    <t>Total for the supplier : COMITÉ ECOLOGIQUE DU GRAND MONTREAL - CEGM  :</t>
  </si>
  <si>
    <t>Total for the supplier : DELL CANADA INC.  :</t>
  </si>
  <si>
    <t>Total for the supplier : DELOITTE  :</t>
  </si>
  <si>
    <t>Total for the supplier : DIM DIGITAL SECURITY INC.  :</t>
  </si>
  <si>
    <t>Total for the supplier : EQUIPEMENT DE SECURITE UNIVERSEL ENR.  :</t>
  </si>
  <si>
    <t>Total for the supplier : FEDERATION NATATION DU QUEBEC  :</t>
  </si>
  <si>
    <t>Total for the supplier : FNX-INNOV INC  :</t>
  </si>
  <si>
    <t>Total for the supplier : GLOBAL UPHOLSTERY CO. INC.  :</t>
  </si>
  <si>
    <t>Total for the supplier : GROUPE JLD LAGUE  :</t>
  </si>
  <si>
    <t>Total for the supplier : INDIGO CONSTRUCTION  :</t>
  </si>
  <si>
    <t>Total for the supplier : INDUKTION GROUPE CONSEIL  :</t>
  </si>
  <si>
    <t>Total for the supplier : INNOVATIVE INTERFACES GLOBAL LTD  :</t>
  </si>
  <si>
    <t>Total for the supplier : IPL INC.  :</t>
  </si>
  <si>
    <t>Total for the supplier : JUL SOLUTIONS  :</t>
  </si>
  <si>
    <t>Total for the supplier : KALITEC SIGNALISATION  :</t>
  </si>
  <si>
    <t>Total for the supplier : LES INDUSTRIES PERMO INC  :</t>
  </si>
  <si>
    <t>Total for the supplier : LIMOGES TERRASSEMENT  :</t>
  </si>
  <si>
    <t>Total for the supplier : MELOCHE DIVISION DE SINTRA INC  :</t>
  </si>
  <si>
    <t>Total for the supplier : PERMAROUTE INC  :</t>
  </si>
  <si>
    <t>Total for the supplier : PISCINES PLPS INC.  :</t>
  </si>
  <si>
    <t>Total for the supplier : POWERTECH INC  :</t>
  </si>
  <si>
    <t>Total for the supplier : PRESCOTT S.M.INC  :</t>
  </si>
  <si>
    <t>Total for the supplier : R. DUMAS (2007) INC.  :</t>
  </si>
  <si>
    <t>Total for the supplier : S&amp;E CLOUD EXPERTS INC  :</t>
  </si>
  <si>
    <t>Total for the supplier : SAISONS-AIR  :</t>
  </si>
  <si>
    <t>Total for the supplier : TECHNIFAB INDUSTRIES  :</t>
  </si>
  <si>
    <t>Total for the supplier : TECHNIPARC (DIV. 9032-2454 QUEBEC.INC)  :</t>
  </si>
  <si>
    <t>Total for the supplier : TECHSPORT INC.  :</t>
  </si>
  <si>
    <t>Total for the supplier : TESSIER RECREO-PARC INC.  :</t>
  </si>
  <si>
    <t>Total for the supplier : TLC GLOBAL IMPRESSION  :</t>
  </si>
  <si>
    <t>Total for the supplier : TREMPRO CONSTRUCTION INC  :</t>
  </si>
  <si>
    <t>Total for the supplier : TRJ TELECOM  :</t>
  </si>
  <si>
    <t>Total for the supplier : WOLSELEY GROUPE PLOMBERIE  :</t>
  </si>
  <si>
    <t>Contracts over $2,000 totaling more than $25,000 per Supplier for the Fiscal Year 2019</t>
  </si>
  <si>
    <t>January 1, 2019 to December 31, 2019</t>
  </si>
  <si>
    <t>Contract Amount ($)</t>
  </si>
  <si>
    <t>Total Contracts over $2,000 totaling more than $25,000 per supplier between 2019/01/01 and 2019/12/31</t>
  </si>
  <si>
    <r>
      <t>Du 1</t>
    </r>
    <r>
      <rPr>
        <b/>
        <vertAlign val="superscript"/>
        <sz val="13"/>
        <color indexed="23"/>
        <rFont val="Arial"/>
        <family val="2"/>
      </rPr>
      <t>er</t>
    </r>
    <r>
      <rPr>
        <b/>
        <sz val="13"/>
        <color indexed="23"/>
        <rFont val="Arial"/>
        <family val="2"/>
      </rPr>
      <t xml:space="preserve"> janvier 2019 au 31 décembre 2019</t>
    </r>
  </si>
  <si>
    <t>Montant du contrat ($)</t>
  </si>
  <si>
    <t xml:space="preserve">HOSTED TELEPHONE SERVICES - PHONES </t>
  </si>
  <si>
    <t xml:space="preserve">PREFABRICATED CONCRETE BASE </t>
  </si>
  <si>
    <t>SMART CITIES - CONSULTING SERVICES</t>
  </si>
  <si>
    <t>EXTERNAL AUDITING SERVICES - FISCAL YEAR 2018</t>
  </si>
  <si>
    <t>AUDIT FEES - REPORT OF THE INDEPENDENT AUDITOR FOR TECQ</t>
  </si>
  <si>
    <t>PROFESSIONAL SERVICES - TRAFFIC LIGHTS &amp; ROUNDABOUTS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</si>
</sst>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2" x14ac:knownFonts="1">
    <font>
      <sz val="10"/>
      <color indexed="8"/>
      <name val="ARIAL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3"/>
      <color indexed="23"/>
      <name val="Arial"/>
      <family val="2"/>
    </font>
    <font>
      <sz val="10"/>
      <color indexed="8"/>
      <name val="ARIAL"/>
      <charset val="1"/>
    </font>
    <font>
      <b/>
      <sz val="12"/>
      <color indexed="23"/>
      <name val="Arial"/>
      <family val="2"/>
    </font>
    <font>
      <b/>
      <vertAlign val="superscript"/>
      <sz val="13"/>
      <color indexed="2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3" fillId="0" borderId="0">
      <alignment vertical="top"/>
    </xf>
    <xf numFmtId="43" fontId="3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</cellStyleXfs>
  <cellXfs count="42">
    <xf numFmtId="0" fontId="0" fillId="0" borderId="0" xfId="0">
      <alignment vertical="top"/>
    </xf>
    <xf numFmtId="0" fontId="0" fillId="0" borderId="0" xfId="0" applyAlignment="1">
      <alignment vertical="top"/>
    </xf>
    <xf numFmtId="0" fontId="7" fillId="0" borderId="0" xfId="0" applyFo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 shrinkToFit="1"/>
    </xf>
    <xf numFmtId="0" fontId="1" fillId="0" borderId="0" xfId="0" applyFont="1" applyAlignment="1">
      <alignment horizontal="right" vertical="top" shrinkToFit="1"/>
    </xf>
    <xf numFmtId="0" fontId="4" fillId="0" borderId="0" xfId="0" applyFont="1" applyAlignment="1">
      <alignment vertical="top" shrinkToFit="1"/>
    </xf>
    <xf numFmtId="0" fontId="4" fillId="0" borderId="0" xfId="0" applyFont="1">
      <alignment vertical="top"/>
    </xf>
    <xf numFmtId="0" fontId="4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4" fillId="0" borderId="0" xfId="0" applyFont="1" applyAlignment="1">
      <alignment horizontal="right" vertical="top" shrinkToFit="1"/>
    </xf>
    <xf numFmtId="165" fontId="0" fillId="0" borderId="0" xfId="3" applyFont="1" applyAlignment="1">
      <alignment vertical="top"/>
    </xf>
    <xf numFmtId="165" fontId="1" fillId="0" borderId="0" xfId="3" applyFont="1" applyAlignment="1">
      <alignment horizontal="right" vertical="top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165" fontId="5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165" fontId="4" fillId="0" borderId="0" xfId="3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5" fontId="4" fillId="0" borderId="0" xfId="3" applyFont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0" fontId="4" fillId="0" borderId="0" xfId="0" applyFont="1" applyAlignment="1">
      <alignment horizontal="left" vertical="top" readingOrder="1"/>
    </xf>
    <xf numFmtId="165" fontId="5" fillId="0" borderId="1" xfId="3" applyFont="1" applyBorder="1" applyAlignment="1">
      <alignment horizontal="right" vertical="top"/>
    </xf>
    <xf numFmtId="165" fontId="4" fillId="0" borderId="0" xfId="3" applyFont="1" applyFill="1" applyAlignment="1">
      <alignment horizontal="right" vertical="top"/>
    </xf>
    <xf numFmtId="165" fontId="4" fillId="0" borderId="0" xfId="3" applyFont="1" applyAlignment="1">
      <alignment horizontal="right" vertical="top" wrapText="1" readingOrder="1"/>
    </xf>
    <xf numFmtId="165" fontId="5" fillId="0" borderId="2" xfId="3" applyFont="1" applyBorder="1" applyAlignment="1">
      <alignment horizontal="right" vertical="center"/>
    </xf>
    <xf numFmtId="165" fontId="7" fillId="0" borderId="0" xfId="3" applyFont="1" applyAlignment="1">
      <alignment vertical="top"/>
    </xf>
    <xf numFmtId="165" fontId="5" fillId="0" borderId="3" xfId="3" applyFont="1" applyBorder="1" applyAlignment="1">
      <alignment horizontal="center" vertical="center" wrapText="1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top" wrapText="1" readingOrder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1310055</xdr:colOff>
      <xdr:row>2</xdr:row>
      <xdr:rowOff>118696</xdr:rowOff>
    </xdr:to>
    <xdr:pic>
      <xdr:nvPicPr>
        <xdr:cNvPr id="2" name="Picture 1" descr="CSL PMS 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252905" cy="4234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1338630</xdr:colOff>
      <xdr:row>2</xdr:row>
      <xdr:rowOff>118696</xdr:rowOff>
    </xdr:to>
    <xdr:pic>
      <xdr:nvPicPr>
        <xdr:cNvPr id="2" name="Picture 1" descr="CSL PMS 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252905" cy="4044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outlinePr summaryBelow="0" summaryRight="0"/>
    <pageSetUpPr autoPageBreaks="0"/>
  </sheetPr>
  <dimension ref="A1:C359"/>
  <sheetViews>
    <sheetView showGridLines="0" showOutlineSymbols="0" zoomScaleNormal="100" workbookViewId="0">
      <pane ySplit="6" topLeftCell="A7" activePane="bottomLeft" state="frozen"/>
      <selection pane="bottomLeft" activeCell="A6" sqref="A6"/>
    </sheetView>
  </sheetViews>
  <sheetFormatPr defaultRowHeight="12.75" outlineLevelCol="7" x14ac:dyDescent="0.2"/>
  <cols>
    <col min="1" max="1" width="51.5703125" customWidth="1"/>
    <col min="2" max="2" width="101.85546875" style="6" customWidth="1" outlineLevel="7"/>
    <col min="3" max="3" width="17.42578125" style="13" customWidth="1"/>
    <col min="4" max="231" width="6.85546875" customWidth="1"/>
  </cols>
  <sheetData>
    <row r="1" spans="1:3" s="21" customFormat="1" ht="12" x14ac:dyDescent="0.2">
      <c r="B1" s="8"/>
      <c r="C1" s="28"/>
    </row>
    <row r="2" spans="1:3" s="21" customFormat="1" ht="15.75" x14ac:dyDescent="0.2">
      <c r="A2" s="38" t="s">
        <v>0</v>
      </c>
      <c r="B2" s="38"/>
      <c r="C2" s="38"/>
    </row>
    <row r="3" spans="1:3" s="21" customFormat="1" ht="15.75" x14ac:dyDescent="0.2">
      <c r="A3" s="38" t="s">
        <v>1</v>
      </c>
      <c r="B3" s="38"/>
      <c r="C3" s="38"/>
    </row>
    <row r="4" spans="1:3" s="21" customFormat="1" ht="15.75" customHeight="1" x14ac:dyDescent="0.2">
      <c r="A4" s="39" t="s">
        <v>706</v>
      </c>
      <c r="B4" s="39"/>
      <c r="C4" s="39"/>
    </row>
    <row r="5" spans="1:3" s="21" customFormat="1" ht="9.9499999999999993" customHeight="1" x14ac:dyDescent="0.2">
      <c r="B5" s="8"/>
      <c r="C5" s="28"/>
    </row>
    <row r="6" spans="1:3" s="24" customFormat="1" ht="24" x14ac:dyDescent="0.2">
      <c r="A6" s="15" t="s">
        <v>2</v>
      </c>
      <c r="B6" s="16" t="s">
        <v>3</v>
      </c>
      <c r="C6" s="35" t="s">
        <v>707</v>
      </c>
    </row>
    <row r="7" spans="1:3" s="24" customFormat="1" ht="9.9499999999999993" customHeight="1" x14ac:dyDescent="0.2">
      <c r="A7" s="17"/>
      <c r="B7" s="19"/>
      <c r="C7" s="20"/>
    </row>
    <row r="8" spans="1:3" s="1" customFormat="1" x14ac:dyDescent="0.2">
      <c r="A8" s="25" t="s">
        <v>4</v>
      </c>
      <c r="B8" s="10" t="s">
        <v>452</v>
      </c>
      <c r="C8" s="27">
        <v>47378.9</v>
      </c>
    </row>
    <row r="9" spans="1:3" s="1" customFormat="1" x14ac:dyDescent="0.2">
      <c r="A9" s="21"/>
      <c r="B9" s="10" t="s">
        <v>453</v>
      </c>
      <c r="C9" s="27">
        <v>3367.62</v>
      </c>
    </row>
    <row r="10" spans="1:3" s="1" customFormat="1" ht="24.75" customHeight="1" x14ac:dyDescent="0.2">
      <c r="A10" s="21"/>
      <c r="B10" s="11" t="s">
        <v>107</v>
      </c>
      <c r="C10" s="30">
        <f>SUBTOTAL(9,C8:C9)</f>
        <v>50746.520000000004</v>
      </c>
    </row>
    <row r="11" spans="1:3" s="1" customFormat="1" x14ac:dyDescent="0.2">
      <c r="A11" s="29" t="s">
        <v>5</v>
      </c>
      <c r="B11" s="10" t="s">
        <v>454</v>
      </c>
      <c r="C11" s="27">
        <v>12000</v>
      </c>
    </row>
    <row r="12" spans="1:3" s="1" customFormat="1" x14ac:dyDescent="0.2">
      <c r="A12" s="21"/>
      <c r="B12" s="10" t="s">
        <v>455</v>
      </c>
      <c r="C12" s="27">
        <v>3073.37</v>
      </c>
    </row>
    <row r="13" spans="1:3" s="1" customFormat="1" x14ac:dyDescent="0.2">
      <c r="A13" s="21"/>
      <c r="B13" s="10" t="s">
        <v>456</v>
      </c>
      <c r="C13" s="27">
        <v>8419.6200000000008</v>
      </c>
    </row>
    <row r="14" spans="1:3" s="1" customFormat="1" x14ac:dyDescent="0.2">
      <c r="A14" s="21"/>
      <c r="B14" s="10" t="s">
        <v>457</v>
      </c>
      <c r="C14" s="27">
        <v>4293.7</v>
      </c>
    </row>
    <row r="15" spans="1:3" s="1" customFormat="1" x14ac:dyDescent="0.2">
      <c r="A15" s="21"/>
      <c r="B15" s="10" t="s">
        <v>458</v>
      </c>
      <c r="C15" s="27">
        <v>3873.84</v>
      </c>
    </row>
    <row r="16" spans="1:3" s="1" customFormat="1" x14ac:dyDescent="0.2">
      <c r="A16" s="21"/>
      <c r="B16" s="10" t="s">
        <v>454</v>
      </c>
      <c r="C16" s="27">
        <v>2238.4</v>
      </c>
    </row>
    <row r="17" spans="1:3" s="1" customFormat="1" x14ac:dyDescent="0.2">
      <c r="A17" s="21"/>
      <c r="B17" s="10" t="s">
        <v>459</v>
      </c>
      <c r="C17" s="27">
        <v>5359.08</v>
      </c>
    </row>
    <row r="18" spans="1:3" s="1" customFormat="1" x14ac:dyDescent="0.2">
      <c r="A18" s="21"/>
      <c r="B18" s="10" t="s">
        <v>460</v>
      </c>
      <c r="C18" s="27">
        <v>3238.09</v>
      </c>
    </row>
    <row r="19" spans="1:3" s="1" customFormat="1" x14ac:dyDescent="0.2">
      <c r="A19" s="21"/>
      <c r="B19" s="10" t="s">
        <v>461</v>
      </c>
      <c r="C19" s="27">
        <v>7281.38</v>
      </c>
    </row>
    <row r="20" spans="1:3" s="1" customFormat="1" ht="24.75" customHeight="1" x14ac:dyDescent="0.2">
      <c r="A20" s="21"/>
      <c r="B20" s="11" t="s">
        <v>108</v>
      </c>
      <c r="C20" s="30">
        <f>SUBTOTAL(9,C11:C19)</f>
        <v>49777.48</v>
      </c>
    </row>
    <row r="21" spans="1:3" s="1" customFormat="1" x14ac:dyDescent="0.2">
      <c r="A21" s="25" t="s">
        <v>6</v>
      </c>
      <c r="B21" s="10" t="s">
        <v>462</v>
      </c>
      <c r="C21" s="27">
        <v>175680.11000000002</v>
      </c>
    </row>
    <row r="22" spans="1:3" s="1" customFormat="1" x14ac:dyDescent="0.2">
      <c r="A22" s="21"/>
      <c r="B22" s="10" t="s">
        <v>463</v>
      </c>
      <c r="C22" s="27">
        <v>4578.08</v>
      </c>
    </row>
    <row r="23" spans="1:3" s="1" customFormat="1" ht="12.75" customHeight="1" x14ac:dyDescent="0.2">
      <c r="A23" s="21"/>
      <c r="B23" s="10" t="s">
        <v>664</v>
      </c>
      <c r="C23" s="27">
        <v>10000</v>
      </c>
    </row>
    <row r="24" spans="1:3" s="1" customFormat="1" x14ac:dyDescent="0.2">
      <c r="A24" s="21"/>
      <c r="B24" s="10" t="s">
        <v>464</v>
      </c>
      <c r="C24" s="27">
        <v>6448.93</v>
      </c>
    </row>
    <row r="25" spans="1:3" s="1" customFormat="1" ht="24.75" customHeight="1" x14ac:dyDescent="0.2">
      <c r="A25" s="21"/>
      <c r="B25" s="11" t="s">
        <v>109</v>
      </c>
      <c r="C25" s="30">
        <f>SUBTOTAL(9,C21:C24)</f>
        <v>196707.12</v>
      </c>
    </row>
    <row r="26" spans="1:3" s="1" customFormat="1" x14ac:dyDescent="0.2">
      <c r="A26" s="25" t="s">
        <v>7</v>
      </c>
      <c r="B26" s="10" t="s">
        <v>465</v>
      </c>
      <c r="C26" s="27">
        <v>31347.93</v>
      </c>
    </row>
    <row r="27" spans="1:3" s="1" customFormat="1" ht="24.75" customHeight="1" x14ac:dyDescent="0.2">
      <c r="A27" s="21"/>
      <c r="B27" s="11" t="s">
        <v>110</v>
      </c>
      <c r="C27" s="30">
        <f>SUBTOTAL(9,C26)</f>
        <v>31347.93</v>
      </c>
    </row>
    <row r="28" spans="1:3" s="1" customFormat="1" x14ac:dyDescent="0.2">
      <c r="A28" s="25" t="s">
        <v>8</v>
      </c>
      <c r="B28" s="10" t="s">
        <v>466</v>
      </c>
      <c r="C28" s="27">
        <v>83931.75</v>
      </c>
    </row>
    <row r="29" spans="1:3" s="1" customFormat="1" ht="24.75" customHeight="1" x14ac:dyDescent="0.2">
      <c r="A29" s="21"/>
      <c r="B29" s="11" t="s">
        <v>111</v>
      </c>
      <c r="C29" s="30">
        <f>SUBTOTAL(9,C28:C28)</f>
        <v>83931.75</v>
      </c>
    </row>
    <row r="30" spans="1:3" s="1" customFormat="1" x14ac:dyDescent="0.2">
      <c r="A30" s="25" t="s">
        <v>9</v>
      </c>
      <c r="B30" s="10" t="s">
        <v>467</v>
      </c>
      <c r="C30" s="27">
        <v>10319.01</v>
      </c>
    </row>
    <row r="31" spans="1:3" s="1" customFormat="1" x14ac:dyDescent="0.2">
      <c r="A31" s="21"/>
      <c r="B31" s="10" t="s">
        <v>468</v>
      </c>
      <c r="C31" s="27">
        <v>5209.76</v>
      </c>
    </row>
    <row r="32" spans="1:3" s="1" customFormat="1" x14ac:dyDescent="0.2">
      <c r="A32" s="21"/>
      <c r="B32" s="10" t="s">
        <v>469</v>
      </c>
      <c r="C32" s="27">
        <v>9037.0400000000009</v>
      </c>
    </row>
    <row r="33" spans="1:3" s="1" customFormat="1" x14ac:dyDescent="0.2">
      <c r="A33" s="21"/>
      <c r="B33" s="10" t="s">
        <v>470</v>
      </c>
      <c r="C33" s="27">
        <v>3478.51</v>
      </c>
    </row>
    <row r="34" spans="1:3" s="1" customFormat="1" ht="24.75" customHeight="1" x14ac:dyDescent="0.2">
      <c r="A34" s="21"/>
      <c r="B34" s="11" t="s">
        <v>112</v>
      </c>
      <c r="C34" s="30">
        <f>SUBTOTAL(9,C30:C33)</f>
        <v>28044.32</v>
      </c>
    </row>
    <row r="35" spans="1:3" s="1" customFormat="1" x14ac:dyDescent="0.2">
      <c r="A35" s="25" t="s">
        <v>10</v>
      </c>
      <c r="B35" s="10" t="s">
        <v>471</v>
      </c>
      <c r="C35" s="27">
        <v>158090.63</v>
      </c>
    </row>
    <row r="36" spans="1:3" s="1" customFormat="1" ht="24.75" customHeight="1" x14ac:dyDescent="0.2">
      <c r="A36" s="21"/>
      <c r="B36" s="11" t="s">
        <v>113</v>
      </c>
      <c r="C36" s="30">
        <f>SUBTOTAL(9,C35:C35)</f>
        <v>158090.63</v>
      </c>
    </row>
    <row r="37" spans="1:3" s="1" customFormat="1" x14ac:dyDescent="0.2">
      <c r="A37" s="25" t="s">
        <v>11</v>
      </c>
      <c r="B37" s="10" t="s">
        <v>472</v>
      </c>
      <c r="C37" s="27">
        <v>3214.7000000000003</v>
      </c>
    </row>
    <row r="38" spans="1:3" s="1" customFormat="1" x14ac:dyDescent="0.2">
      <c r="A38" s="21"/>
      <c r="B38" s="10" t="s">
        <v>473</v>
      </c>
      <c r="C38" s="27">
        <v>10612.19</v>
      </c>
    </row>
    <row r="39" spans="1:3" s="1" customFormat="1" x14ac:dyDescent="0.2">
      <c r="A39" s="21"/>
      <c r="B39" s="10" t="s">
        <v>474</v>
      </c>
      <c r="C39" s="27">
        <v>14969.75</v>
      </c>
    </row>
    <row r="40" spans="1:3" s="1" customFormat="1" x14ac:dyDescent="0.2">
      <c r="A40" s="21"/>
      <c r="B40" s="10" t="s">
        <v>475</v>
      </c>
      <c r="C40" s="27">
        <v>5371.63</v>
      </c>
    </row>
    <row r="41" spans="1:3" s="1" customFormat="1" x14ac:dyDescent="0.2">
      <c r="A41" s="21"/>
      <c r="B41" s="10" t="s">
        <v>476</v>
      </c>
      <c r="C41" s="27">
        <v>2253.2800000000002</v>
      </c>
    </row>
    <row r="42" spans="1:3" s="1" customFormat="1" x14ac:dyDescent="0.2">
      <c r="A42" s="21"/>
      <c r="B42" s="10" t="s">
        <v>477</v>
      </c>
      <c r="C42" s="27">
        <v>3489.85</v>
      </c>
    </row>
    <row r="43" spans="1:3" s="1" customFormat="1" x14ac:dyDescent="0.2">
      <c r="A43" s="21"/>
      <c r="B43" s="10" t="s">
        <v>478</v>
      </c>
      <c r="C43" s="27">
        <v>2292.6</v>
      </c>
    </row>
    <row r="44" spans="1:3" s="1" customFormat="1" ht="24.75" customHeight="1" x14ac:dyDescent="0.2">
      <c r="A44" s="21"/>
      <c r="B44" s="11" t="s">
        <v>114</v>
      </c>
      <c r="C44" s="30">
        <f>SUBTOTAL(9,C37:C43)</f>
        <v>42203.999999999993</v>
      </c>
    </row>
    <row r="45" spans="1:3" s="1" customFormat="1" x14ac:dyDescent="0.2">
      <c r="A45" s="25" t="s">
        <v>12</v>
      </c>
      <c r="B45" s="10" t="s">
        <v>479</v>
      </c>
      <c r="C45" s="27">
        <v>2988.64</v>
      </c>
    </row>
    <row r="46" spans="1:3" s="1" customFormat="1" x14ac:dyDescent="0.2">
      <c r="A46" s="21"/>
      <c r="B46" s="10" t="s">
        <v>480</v>
      </c>
      <c r="C46" s="27">
        <v>16055.710000000001</v>
      </c>
    </row>
    <row r="47" spans="1:3" s="1" customFormat="1" x14ac:dyDescent="0.2">
      <c r="A47" s="21"/>
      <c r="B47" s="10" t="s">
        <v>481</v>
      </c>
      <c r="C47" s="27">
        <v>5725.57</v>
      </c>
    </row>
    <row r="48" spans="1:3" s="1" customFormat="1" x14ac:dyDescent="0.2">
      <c r="A48" s="21"/>
      <c r="B48" s="10" t="s">
        <v>482</v>
      </c>
      <c r="C48" s="27">
        <v>3063.62</v>
      </c>
    </row>
    <row r="49" spans="1:3" s="1" customFormat="1" ht="24.75" customHeight="1" x14ac:dyDescent="0.2">
      <c r="A49" s="21"/>
      <c r="B49" s="11" t="s">
        <v>115</v>
      </c>
      <c r="C49" s="30">
        <f>SUBTOTAL(9,C45:C48)</f>
        <v>27833.54</v>
      </c>
    </row>
    <row r="50" spans="1:3" s="1" customFormat="1" x14ac:dyDescent="0.2">
      <c r="A50" s="25" t="s">
        <v>15</v>
      </c>
      <c r="B50" s="10" t="s">
        <v>483</v>
      </c>
      <c r="C50" s="27">
        <v>23541.59</v>
      </c>
    </row>
    <row r="51" spans="1:3" s="1" customFormat="1" x14ac:dyDescent="0.2">
      <c r="A51" s="21"/>
      <c r="B51" s="10" t="s">
        <v>483</v>
      </c>
      <c r="C51" s="27">
        <v>6292.24</v>
      </c>
    </row>
    <row r="52" spans="1:3" s="1" customFormat="1" ht="24.75" customHeight="1" x14ac:dyDescent="0.2">
      <c r="A52" s="21"/>
      <c r="B52" s="11" t="s">
        <v>116</v>
      </c>
      <c r="C52" s="30">
        <f>SUBTOTAL(9,C50:C51)</f>
        <v>29833.83</v>
      </c>
    </row>
    <row r="53" spans="1:3" s="1" customFormat="1" x14ac:dyDescent="0.2">
      <c r="A53" s="25" t="s">
        <v>16</v>
      </c>
      <c r="B53" s="10" t="s">
        <v>484</v>
      </c>
      <c r="C53" s="27">
        <v>447717.76</v>
      </c>
    </row>
    <row r="54" spans="1:3" s="1" customFormat="1" x14ac:dyDescent="0.2">
      <c r="A54" s="21"/>
      <c r="B54" s="10" t="s">
        <v>255</v>
      </c>
      <c r="C54" s="27">
        <v>7267.1500000000005</v>
      </c>
    </row>
    <row r="55" spans="1:3" s="1" customFormat="1" x14ac:dyDescent="0.2">
      <c r="A55" s="21"/>
      <c r="B55" s="10" t="s">
        <v>485</v>
      </c>
      <c r="C55" s="27">
        <v>3859.14</v>
      </c>
    </row>
    <row r="56" spans="1:3" s="1" customFormat="1" x14ac:dyDescent="0.2">
      <c r="A56" s="21"/>
      <c r="B56" s="10" t="s">
        <v>255</v>
      </c>
      <c r="C56" s="27">
        <v>12285.78</v>
      </c>
    </row>
    <row r="57" spans="1:3" s="1" customFormat="1" x14ac:dyDescent="0.2">
      <c r="A57" s="21"/>
      <c r="B57" s="10" t="s">
        <v>255</v>
      </c>
      <c r="C57" s="27">
        <v>6721.9000000000005</v>
      </c>
    </row>
    <row r="58" spans="1:3" s="1" customFormat="1" ht="24.75" customHeight="1" x14ac:dyDescent="0.2">
      <c r="A58" s="21"/>
      <c r="B58" s="11" t="s">
        <v>117</v>
      </c>
      <c r="C58" s="30">
        <f>SUBTOTAL(9,C53:C57)</f>
        <v>477851.7300000001</v>
      </c>
    </row>
    <row r="59" spans="1:3" s="1" customFormat="1" x14ac:dyDescent="0.2">
      <c r="A59" s="29" t="s">
        <v>17</v>
      </c>
      <c r="B59" s="10" t="s">
        <v>18</v>
      </c>
      <c r="C59" s="27">
        <v>6862.27</v>
      </c>
    </row>
    <row r="60" spans="1:3" s="1" customFormat="1" x14ac:dyDescent="0.2">
      <c r="A60" s="21"/>
      <c r="B60" s="10" t="s">
        <v>486</v>
      </c>
      <c r="C60" s="27">
        <v>108996.07</v>
      </c>
    </row>
    <row r="61" spans="1:3" s="1" customFormat="1" ht="24.75" customHeight="1" x14ac:dyDescent="0.2">
      <c r="A61" s="21"/>
      <c r="B61" s="11" t="s">
        <v>118</v>
      </c>
      <c r="C61" s="30">
        <f>SUBTOTAL(9,C59:C60)</f>
        <v>115858.34000000001</v>
      </c>
    </row>
    <row r="62" spans="1:3" s="1" customFormat="1" x14ac:dyDescent="0.2">
      <c r="A62" s="29" t="s">
        <v>20</v>
      </c>
      <c r="B62" s="10" t="s">
        <v>487</v>
      </c>
      <c r="C62" s="27">
        <f>271227.5*1.14975</f>
        <v>311843.81812499999</v>
      </c>
    </row>
    <row r="63" spans="1:3" s="1" customFormat="1" ht="24.75" customHeight="1" x14ac:dyDescent="0.2">
      <c r="A63" s="21"/>
      <c r="B63" s="11" t="s">
        <v>119</v>
      </c>
      <c r="C63" s="30">
        <f>SUBTOTAL(9,C62)</f>
        <v>311843.81812499999</v>
      </c>
    </row>
    <row r="64" spans="1:3" s="4" customFormat="1" x14ac:dyDescent="0.2">
      <c r="A64" s="26" t="s">
        <v>21</v>
      </c>
      <c r="B64" s="10" t="s">
        <v>488</v>
      </c>
      <c r="C64" s="31">
        <v>58360.62</v>
      </c>
    </row>
    <row r="65" spans="1:3" s="1" customFormat="1" x14ac:dyDescent="0.2">
      <c r="A65" s="21"/>
      <c r="B65" s="10" t="s">
        <v>489</v>
      </c>
      <c r="C65" s="27">
        <v>2673.17</v>
      </c>
    </row>
    <row r="66" spans="1:3" s="1" customFormat="1" x14ac:dyDescent="0.2">
      <c r="A66" s="21"/>
      <c r="B66" s="10" t="s">
        <v>491</v>
      </c>
      <c r="C66" s="27">
        <v>5748.75</v>
      </c>
    </row>
    <row r="67" spans="1:3" s="1" customFormat="1" ht="24.75" customHeight="1" x14ac:dyDescent="0.2">
      <c r="A67" s="21"/>
      <c r="B67" s="11" t="s">
        <v>120</v>
      </c>
      <c r="C67" s="30">
        <f>SUBTOTAL(9,C64:C66)</f>
        <v>66782.540000000008</v>
      </c>
    </row>
    <row r="68" spans="1:3" s="1" customFormat="1" x14ac:dyDescent="0.2">
      <c r="A68" s="29" t="s">
        <v>22</v>
      </c>
      <c r="B68" s="10" t="s">
        <v>492</v>
      </c>
      <c r="C68" s="27">
        <v>4416.97</v>
      </c>
    </row>
    <row r="69" spans="1:3" s="1" customFormat="1" x14ac:dyDescent="0.2">
      <c r="A69" s="21"/>
      <c r="B69" s="10" t="s">
        <v>493</v>
      </c>
      <c r="C69" s="27">
        <v>3312.73</v>
      </c>
    </row>
    <row r="70" spans="1:3" s="1" customFormat="1" x14ac:dyDescent="0.2">
      <c r="A70" s="21"/>
      <c r="B70" s="10" t="s">
        <v>494</v>
      </c>
      <c r="C70" s="27">
        <v>2576.5700000000002</v>
      </c>
    </row>
    <row r="71" spans="1:3" s="1" customFormat="1" x14ac:dyDescent="0.2">
      <c r="A71" s="21"/>
      <c r="B71" s="10" t="s">
        <v>495</v>
      </c>
      <c r="C71" s="27">
        <v>3400.48</v>
      </c>
    </row>
    <row r="72" spans="1:3" s="1" customFormat="1" x14ac:dyDescent="0.2">
      <c r="A72" s="21"/>
      <c r="B72" s="10" t="s">
        <v>496</v>
      </c>
      <c r="C72" s="27">
        <v>3778.31</v>
      </c>
    </row>
    <row r="73" spans="1:3" s="1" customFormat="1" x14ac:dyDescent="0.2">
      <c r="A73" s="21"/>
      <c r="B73" s="10" t="s">
        <v>497</v>
      </c>
      <c r="C73" s="27">
        <v>8010.99</v>
      </c>
    </row>
    <row r="74" spans="1:3" s="1" customFormat="1" ht="24.75" customHeight="1" x14ac:dyDescent="0.2">
      <c r="A74" s="21"/>
      <c r="B74" s="11" t="s">
        <v>121</v>
      </c>
      <c r="C74" s="30">
        <f>SUBTOTAL(9,C68:C73)</f>
        <v>25496.050000000003</v>
      </c>
    </row>
    <row r="75" spans="1:3" s="1" customFormat="1" x14ac:dyDescent="0.2">
      <c r="A75" s="29" t="s">
        <v>23</v>
      </c>
      <c r="B75" s="10" t="s">
        <v>252</v>
      </c>
      <c r="C75" s="27">
        <v>22995</v>
      </c>
    </row>
    <row r="76" spans="1:3" s="1" customFormat="1" x14ac:dyDescent="0.2">
      <c r="A76" s="21"/>
      <c r="B76" s="10" t="s">
        <v>252</v>
      </c>
      <c r="C76" s="27">
        <v>22995</v>
      </c>
    </row>
    <row r="77" spans="1:3" s="1" customFormat="1" x14ac:dyDescent="0.2">
      <c r="A77" s="21"/>
      <c r="B77" s="10" t="s">
        <v>252</v>
      </c>
      <c r="C77" s="27">
        <v>5748.75</v>
      </c>
    </row>
    <row r="78" spans="1:3" s="1" customFormat="1" ht="24.75" customHeight="1" x14ac:dyDescent="0.2">
      <c r="A78" s="21"/>
      <c r="B78" s="11" t="s">
        <v>122</v>
      </c>
      <c r="C78" s="30">
        <f>SUBTOTAL(9,C75:C77)</f>
        <v>51738.75</v>
      </c>
    </row>
    <row r="79" spans="1:3" s="1" customFormat="1" x14ac:dyDescent="0.2">
      <c r="A79" s="25" t="s">
        <v>24</v>
      </c>
      <c r="B79" s="10" t="s">
        <v>498</v>
      </c>
      <c r="C79" s="27">
        <v>14173.49</v>
      </c>
    </row>
    <row r="80" spans="1:3" s="1" customFormat="1" x14ac:dyDescent="0.2">
      <c r="A80" s="21"/>
      <c r="B80" s="10" t="s">
        <v>499</v>
      </c>
      <c r="C80" s="27">
        <v>3511.34</v>
      </c>
    </row>
    <row r="81" spans="1:3" s="1" customFormat="1" x14ac:dyDescent="0.2">
      <c r="A81" s="21"/>
      <c r="B81" s="10" t="s">
        <v>500</v>
      </c>
      <c r="C81" s="27">
        <v>13975.630000000001</v>
      </c>
    </row>
    <row r="82" spans="1:3" s="1" customFormat="1" x14ac:dyDescent="0.2">
      <c r="A82" s="21"/>
      <c r="B82" s="10" t="s">
        <v>501</v>
      </c>
      <c r="C82" s="27">
        <v>5426.25</v>
      </c>
    </row>
    <row r="83" spans="1:3" s="1" customFormat="1" x14ac:dyDescent="0.2">
      <c r="A83" s="21"/>
      <c r="B83" s="10" t="s">
        <v>500</v>
      </c>
      <c r="C83" s="27">
        <v>2395.3000000000002</v>
      </c>
    </row>
    <row r="84" spans="1:3" s="1" customFormat="1" x14ac:dyDescent="0.2">
      <c r="A84" s="21"/>
      <c r="B84" s="10" t="s">
        <v>502</v>
      </c>
      <c r="C84" s="27">
        <v>15006.39</v>
      </c>
    </row>
    <row r="85" spans="1:3" s="1" customFormat="1" x14ac:dyDescent="0.2">
      <c r="A85" s="21"/>
      <c r="B85" s="10" t="s">
        <v>503</v>
      </c>
      <c r="C85" s="27">
        <v>6848.9000000000005</v>
      </c>
    </row>
    <row r="86" spans="1:3" s="1" customFormat="1" ht="24.75" customHeight="1" x14ac:dyDescent="0.2">
      <c r="A86" s="21"/>
      <c r="B86" s="11" t="s">
        <v>123</v>
      </c>
      <c r="C86" s="30">
        <f>SUBTOTAL(9,C79:C85)</f>
        <v>61337.30000000001</v>
      </c>
    </row>
    <row r="87" spans="1:3" s="1" customFormat="1" x14ac:dyDescent="0.2">
      <c r="A87" s="25" t="s">
        <v>25</v>
      </c>
      <c r="B87" s="10" t="s">
        <v>504</v>
      </c>
      <c r="C87" s="27">
        <v>34779.94</v>
      </c>
    </row>
    <row r="88" spans="1:3" s="1" customFormat="1" x14ac:dyDescent="0.2">
      <c r="A88" s="21"/>
      <c r="B88" s="10" t="s">
        <v>505</v>
      </c>
      <c r="C88" s="27">
        <v>4024.13</v>
      </c>
    </row>
    <row r="89" spans="1:3" s="1" customFormat="1" ht="24.75" customHeight="1" x14ac:dyDescent="0.2">
      <c r="A89" s="21"/>
      <c r="B89" s="11" t="s">
        <v>124</v>
      </c>
      <c r="C89" s="30">
        <f>SUBTOTAL(9,C87:C88)</f>
        <v>38804.07</v>
      </c>
    </row>
    <row r="90" spans="1:3" s="1" customFormat="1" x14ac:dyDescent="0.2">
      <c r="A90" s="25" t="s">
        <v>26</v>
      </c>
      <c r="B90" s="10" t="s">
        <v>506</v>
      </c>
      <c r="C90" s="27">
        <v>2362.7400000000002</v>
      </c>
    </row>
    <row r="91" spans="1:3" s="1" customFormat="1" x14ac:dyDescent="0.2">
      <c r="A91" s="21"/>
      <c r="B91" s="10" t="s">
        <v>507</v>
      </c>
      <c r="C91" s="27">
        <v>3840.17</v>
      </c>
    </row>
    <row r="92" spans="1:3" s="1" customFormat="1" x14ac:dyDescent="0.2">
      <c r="A92" s="21"/>
      <c r="B92" s="10" t="s">
        <v>508</v>
      </c>
      <c r="C92" s="27">
        <v>25082.95</v>
      </c>
    </row>
    <row r="93" spans="1:3" s="1" customFormat="1" x14ac:dyDescent="0.2">
      <c r="A93" s="21"/>
      <c r="B93" s="10" t="s">
        <v>509</v>
      </c>
      <c r="C93" s="27">
        <v>2805.4</v>
      </c>
    </row>
    <row r="94" spans="1:3" s="1" customFormat="1" ht="24.75" customHeight="1" x14ac:dyDescent="0.2">
      <c r="A94" s="21"/>
      <c r="B94" s="11" t="s">
        <v>125</v>
      </c>
      <c r="C94" s="30">
        <f>SUBTOTAL(9,C90:C93)</f>
        <v>34091.26</v>
      </c>
    </row>
    <row r="95" spans="1:3" s="1" customFormat="1" x14ac:dyDescent="0.2">
      <c r="A95" s="25" t="s">
        <v>28</v>
      </c>
      <c r="B95" s="10" t="s">
        <v>253</v>
      </c>
      <c r="C95" s="27">
        <v>161892.34</v>
      </c>
    </row>
    <row r="96" spans="1:3" s="1" customFormat="1" ht="24.75" customHeight="1" x14ac:dyDescent="0.2">
      <c r="A96" s="21"/>
      <c r="B96" s="11" t="s">
        <v>126</v>
      </c>
      <c r="C96" s="30">
        <f>SUBTOTAL(9,C95)</f>
        <v>161892.34</v>
      </c>
    </row>
    <row r="97" spans="1:3" s="1" customFormat="1" x14ac:dyDescent="0.2">
      <c r="A97" s="25" t="s">
        <v>29</v>
      </c>
      <c r="B97" s="10" t="s">
        <v>510</v>
      </c>
      <c r="C97" s="27">
        <v>160965</v>
      </c>
    </row>
    <row r="98" spans="1:3" s="1" customFormat="1" ht="24.75" customHeight="1" x14ac:dyDescent="0.2">
      <c r="A98" s="21"/>
      <c r="B98" s="11" t="s">
        <v>127</v>
      </c>
      <c r="C98" s="30">
        <f>SUBTOTAL(9,C97:C97)</f>
        <v>160965</v>
      </c>
    </row>
    <row r="99" spans="1:3" s="1" customFormat="1" x14ac:dyDescent="0.2">
      <c r="A99" s="25" t="s">
        <v>30</v>
      </c>
      <c r="B99" s="10" t="s">
        <v>511</v>
      </c>
      <c r="C99" s="27">
        <v>2859.43</v>
      </c>
    </row>
    <row r="100" spans="1:3" s="1" customFormat="1" x14ac:dyDescent="0.2">
      <c r="A100" s="21"/>
      <c r="B100" s="10" t="s">
        <v>512</v>
      </c>
      <c r="C100" s="27">
        <v>2333.7600000000002</v>
      </c>
    </row>
    <row r="101" spans="1:3" s="1" customFormat="1" x14ac:dyDescent="0.2">
      <c r="A101" s="21"/>
      <c r="B101" s="10" t="s">
        <v>513</v>
      </c>
      <c r="C101" s="27">
        <v>62798.29</v>
      </c>
    </row>
    <row r="102" spans="1:3" s="1" customFormat="1" x14ac:dyDescent="0.2">
      <c r="A102" s="21"/>
      <c r="B102" s="10" t="s">
        <v>514</v>
      </c>
      <c r="C102" s="27">
        <v>2780.1</v>
      </c>
    </row>
    <row r="103" spans="1:3" s="1" customFormat="1" x14ac:dyDescent="0.2">
      <c r="A103" s="21"/>
      <c r="B103" s="10" t="s">
        <v>515</v>
      </c>
      <c r="C103" s="27">
        <v>3426.71</v>
      </c>
    </row>
    <row r="104" spans="1:3" s="1" customFormat="1" ht="24.75" customHeight="1" x14ac:dyDescent="0.2">
      <c r="A104" s="21"/>
      <c r="B104" s="11" t="s">
        <v>128</v>
      </c>
      <c r="C104" s="30">
        <f>SUBTOTAL(9,C99:C103)</f>
        <v>74198.290000000008</v>
      </c>
    </row>
    <row r="105" spans="1:3" s="1" customFormat="1" x14ac:dyDescent="0.2">
      <c r="A105" s="25" t="s">
        <v>31</v>
      </c>
      <c r="B105" s="10" t="s">
        <v>516</v>
      </c>
      <c r="C105" s="27">
        <v>112507.34</v>
      </c>
    </row>
    <row r="106" spans="1:3" s="1" customFormat="1" ht="24.75" customHeight="1" x14ac:dyDescent="0.2">
      <c r="A106" s="21"/>
      <c r="B106" s="11" t="s">
        <v>129</v>
      </c>
      <c r="C106" s="30">
        <f>SUBTOTAL(9,C105)</f>
        <v>112507.34</v>
      </c>
    </row>
    <row r="107" spans="1:3" s="1" customFormat="1" x14ac:dyDescent="0.2">
      <c r="A107" s="29" t="s">
        <v>32</v>
      </c>
      <c r="B107" s="10" t="s">
        <v>517</v>
      </c>
      <c r="C107" s="27">
        <v>9606.17</v>
      </c>
    </row>
    <row r="108" spans="1:3" s="1" customFormat="1" x14ac:dyDescent="0.2">
      <c r="A108" s="21"/>
      <c r="B108" s="10" t="s">
        <v>518</v>
      </c>
      <c r="C108" s="27">
        <v>8371.33</v>
      </c>
    </row>
    <row r="109" spans="1:3" s="1" customFormat="1" x14ac:dyDescent="0.2">
      <c r="A109" s="21"/>
      <c r="B109" s="10" t="s">
        <v>519</v>
      </c>
      <c r="C109" s="27">
        <v>10281.06</v>
      </c>
    </row>
    <row r="110" spans="1:3" s="1" customFormat="1" ht="24.75" customHeight="1" x14ac:dyDescent="0.2">
      <c r="A110" s="21"/>
      <c r="B110" s="11" t="s">
        <v>130</v>
      </c>
      <c r="C110" s="30">
        <f>SUBTOTAL(9,C107:C109)</f>
        <v>28258.559999999998</v>
      </c>
    </row>
    <row r="111" spans="1:3" s="1" customFormat="1" x14ac:dyDescent="0.2">
      <c r="A111" s="29" t="s">
        <v>33</v>
      </c>
      <c r="B111" s="10" t="s">
        <v>520</v>
      </c>
      <c r="C111" s="27">
        <v>20102.86</v>
      </c>
    </row>
    <row r="112" spans="1:3" s="1" customFormat="1" x14ac:dyDescent="0.2">
      <c r="A112" s="21"/>
      <c r="B112" s="10" t="s">
        <v>522</v>
      </c>
      <c r="C112" s="27">
        <v>2500.71</v>
      </c>
    </row>
    <row r="113" spans="1:3" s="1" customFormat="1" x14ac:dyDescent="0.2">
      <c r="A113" s="21"/>
      <c r="B113" s="10" t="s">
        <v>523</v>
      </c>
      <c r="C113" s="27">
        <v>6844.4800000000005</v>
      </c>
    </row>
    <row r="114" spans="1:3" s="1" customFormat="1" x14ac:dyDescent="0.2">
      <c r="A114" s="21"/>
      <c r="B114" s="10" t="s">
        <v>524</v>
      </c>
      <c r="C114" s="27">
        <v>2448.9700000000003</v>
      </c>
    </row>
    <row r="115" spans="1:3" s="1" customFormat="1" x14ac:dyDescent="0.2">
      <c r="A115" s="21"/>
      <c r="B115" s="10" t="s">
        <v>525</v>
      </c>
      <c r="C115" s="27">
        <v>9999.9600000000009</v>
      </c>
    </row>
    <row r="116" spans="1:3" s="1" customFormat="1" x14ac:dyDescent="0.2">
      <c r="A116" s="21"/>
      <c r="B116" s="10" t="s">
        <v>526</v>
      </c>
      <c r="C116" s="27">
        <v>3440.66</v>
      </c>
    </row>
    <row r="117" spans="1:3" s="1" customFormat="1" ht="24.75" customHeight="1" x14ac:dyDescent="0.2">
      <c r="A117" s="21"/>
      <c r="B117" s="11" t="s">
        <v>131</v>
      </c>
      <c r="C117" s="30">
        <f>SUBTOTAL(9,C111:C116)</f>
        <v>45337.64</v>
      </c>
    </row>
    <row r="118" spans="1:3" s="1" customFormat="1" x14ac:dyDescent="0.2">
      <c r="A118" s="25" t="s">
        <v>34</v>
      </c>
      <c r="B118" s="10" t="s">
        <v>527</v>
      </c>
      <c r="C118" s="27">
        <v>3472</v>
      </c>
    </row>
    <row r="119" spans="1:3" s="1" customFormat="1" x14ac:dyDescent="0.2">
      <c r="A119" s="21"/>
      <c r="B119" s="10" t="s">
        <v>528</v>
      </c>
      <c r="C119" s="27">
        <v>4817.7300000000005</v>
      </c>
    </row>
    <row r="120" spans="1:3" s="1" customFormat="1" x14ac:dyDescent="0.2">
      <c r="A120" s="21"/>
      <c r="B120" s="10" t="s">
        <v>529</v>
      </c>
      <c r="C120" s="27">
        <v>21602</v>
      </c>
    </row>
    <row r="121" spans="1:3" s="1" customFormat="1" ht="24.75" customHeight="1" x14ac:dyDescent="0.2">
      <c r="A121" s="21"/>
      <c r="B121" s="11" t="s">
        <v>132</v>
      </c>
      <c r="C121" s="30">
        <f>SUBTOTAL(9,C118:C120)</f>
        <v>29891.73</v>
      </c>
    </row>
    <row r="122" spans="1:3" s="1" customFormat="1" x14ac:dyDescent="0.2">
      <c r="A122" s="25" t="s">
        <v>36</v>
      </c>
      <c r="B122" s="10" t="s">
        <v>530</v>
      </c>
      <c r="C122" s="27">
        <v>86632.51</v>
      </c>
    </row>
    <row r="123" spans="1:3" s="1" customFormat="1" x14ac:dyDescent="0.2">
      <c r="A123" s="21"/>
      <c r="B123" s="10" t="s">
        <v>530</v>
      </c>
      <c r="C123" s="27">
        <v>5173.88</v>
      </c>
    </row>
    <row r="124" spans="1:3" s="1" customFormat="1" x14ac:dyDescent="0.2">
      <c r="A124" s="21"/>
      <c r="B124" s="10" t="s">
        <v>530</v>
      </c>
      <c r="C124" s="27">
        <v>10922.630000000001</v>
      </c>
    </row>
    <row r="125" spans="1:3" s="1" customFormat="1" ht="24.75" customHeight="1" x14ac:dyDescent="0.2">
      <c r="A125" s="21"/>
      <c r="B125" s="11" t="s">
        <v>133</v>
      </c>
      <c r="C125" s="30">
        <f>SUBTOTAL(9,C122:C124)</f>
        <v>102729.02</v>
      </c>
    </row>
    <row r="126" spans="1:3" s="1" customFormat="1" x14ac:dyDescent="0.2">
      <c r="A126" s="25" t="s">
        <v>37</v>
      </c>
      <c r="B126" s="10" t="s">
        <v>531</v>
      </c>
      <c r="C126" s="27">
        <v>10696.89</v>
      </c>
    </row>
    <row r="127" spans="1:3" s="1" customFormat="1" x14ac:dyDescent="0.2">
      <c r="A127" s="21"/>
      <c r="B127" s="10" t="s">
        <v>532</v>
      </c>
      <c r="C127" s="27">
        <v>8819.25</v>
      </c>
    </row>
    <row r="128" spans="1:3" s="1" customFormat="1" x14ac:dyDescent="0.2">
      <c r="A128" s="21"/>
      <c r="B128" s="10" t="s">
        <v>533</v>
      </c>
      <c r="C128" s="27">
        <v>15165.2</v>
      </c>
    </row>
    <row r="129" spans="1:3" s="1" customFormat="1" ht="24.75" customHeight="1" x14ac:dyDescent="0.2">
      <c r="A129" s="21"/>
      <c r="B129" s="11" t="s">
        <v>134</v>
      </c>
      <c r="C129" s="30">
        <f>SUBTOTAL(9,C126:C128)</f>
        <v>34681.339999999997</v>
      </c>
    </row>
    <row r="130" spans="1:3" s="4" customFormat="1" x14ac:dyDescent="0.2">
      <c r="A130" s="26" t="s">
        <v>38</v>
      </c>
      <c r="B130" s="10" t="s">
        <v>534</v>
      </c>
      <c r="C130" s="31">
        <v>86017.400000000009</v>
      </c>
    </row>
    <row r="131" spans="1:3" s="1" customFormat="1" ht="24.75" customHeight="1" x14ac:dyDescent="0.2">
      <c r="A131" s="21"/>
      <c r="B131" s="11" t="s">
        <v>135</v>
      </c>
      <c r="C131" s="30">
        <f>SUBTOTAL(9,C130:C130)</f>
        <v>86017.400000000009</v>
      </c>
    </row>
    <row r="132" spans="1:3" s="1" customFormat="1" x14ac:dyDescent="0.2">
      <c r="A132" s="25" t="s">
        <v>39</v>
      </c>
      <c r="B132" s="10" t="s">
        <v>535</v>
      </c>
      <c r="C132" s="27">
        <v>4210.18</v>
      </c>
    </row>
    <row r="133" spans="1:3" s="1" customFormat="1" x14ac:dyDescent="0.2">
      <c r="A133" s="21"/>
      <c r="B133" s="10" t="s">
        <v>536</v>
      </c>
      <c r="C133" s="27">
        <v>17377.849999999999</v>
      </c>
    </row>
    <row r="134" spans="1:3" s="1" customFormat="1" x14ac:dyDescent="0.2">
      <c r="A134" s="21"/>
      <c r="B134" s="10" t="s">
        <v>537</v>
      </c>
      <c r="C134" s="27">
        <v>2829.54</v>
      </c>
    </row>
    <row r="135" spans="1:3" s="1" customFormat="1" x14ac:dyDescent="0.2">
      <c r="A135" s="21"/>
      <c r="B135" s="10" t="s">
        <v>536</v>
      </c>
      <c r="C135" s="27">
        <v>10786.98</v>
      </c>
    </row>
    <row r="136" spans="1:3" s="1" customFormat="1" ht="24.75" customHeight="1" x14ac:dyDescent="0.2">
      <c r="A136" s="21"/>
      <c r="B136" s="11" t="s">
        <v>136</v>
      </c>
      <c r="C136" s="30">
        <f>SUBTOTAL(9,C132:C135)</f>
        <v>35204.550000000003</v>
      </c>
    </row>
    <row r="137" spans="1:3" s="1" customFormat="1" x14ac:dyDescent="0.2">
      <c r="A137" s="25" t="s">
        <v>40</v>
      </c>
      <c r="B137" s="10" t="s">
        <v>254</v>
      </c>
      <c r="C137" s="27">
        <v>4391.8</v>
      </c>
    </row>
    <row r="138" spans="1:3" s="1" customFormat="1" x14ac:dyDescent="0.2">
      <c r="A138" s="21"/>
      <c r="B138" s="10" t="s">
        <v>538</v>
      </c>
      <c r="C138" s="27">
        <v>229730.4</v>
      </c>
    </row>
    <row r="139" spans="1:3" s="1" customFormat="1" ht="24.75" customHeight="1" x14ac:dyDescent="0.2">
      <c r="A139" s="21"/>
      <c r="B139" s="11" t="s">
        <v>137</v>
      </c>
      <c r="C139" s="30">
        <f>SUBTOTAL(9,C137:C138)</f>
        <v>234122.19999999998</v>
      </c>
    </row>
    <row r="140" spans="1:3" s="1" customFormat="1" x14ac:dyDescent="0.2">
      <c r="A140" s="25" t="s">
        <v>41</v>
      </c>
      <c r="B140" s="10" t="s">
        <v>539</v>
      </c>
      <c r="C140" s="27">
        <v>98784.22</v>
      </c>
    </row>
    <row r="141" spans="1:3" s="1" customFormat="1" ht="24.75" customHeight="1" x14ac:dyDescent="0.2">
      <c r="A141" s="21"/>
      <c r="B141" s="11" t="s">
        <v>138</v>
      </c>
      <c r="C141" s="30">
        <f>SUBTOTAL(9,C140:C140)</f>
        <v>98784.22</v>
      </c>
    </row>
    <row r="142" spans="1:3" s="1" customFormat="1" x14ac:dyDescent="0.2">
      <c r="A142" s="25" t="s">
        <v>42</v>
      </c>
      <c r="B142" s="10" t="s">
        <v>540</v>
      </c>
      <c r="C142" s="27">
        <v>98812.89</v>
      </c>
    </row>
    <row r="143" spans="1:3" s="1" customFormat="1" ht="24.75" customHeight="1" x14ac:dyDescent="0.2">
      <c r="A143" s="21"/>
      <c r="B143" s="11" t="s">
        <v>139</v>
      </c>
      <c r="C143" s="30">
        <f>SUBTOTAL(9,C142:C142)</f>
        <v>98812.89</v>
      </c>
    </row>
    <row r="144" spans="1:3" s="1" customFormat="1" x14ac:dyDescent="0.2">
      <c r="A144" s="25" t="s">
        <v>43</v>
      </c>
      <c r="B144" s="10" t="s">
        <v>541</v>
      </c>
      <c r="C144" s="27">
        <v>25294.5</v>
      </c>
    </row>
    <row r="145" spans="1:3" s="1" customFormat="1" ht="24.75" customHeight="1" x14ac:dyDescent="0.2">
      <c r="A145" s="21"/>
      <c r="B145" s="11" t="s">
        <v>140</v>
      </c>
      <c r="C145" s="30">
        <f>SUBTOTAL(9,C144)</f>
        <v>25294.5</v>
      </c>
    </row>
    <row r="146" spans="1:3" s="1" customFormat="1" x14ac:dyDescent="0.2">
      <c r="A146" s="29" t="s">
        <v>44</v>
      </c>
      <c r="B146" s="10" t="s">
        <v>542</v>
      </c>
      <c r="C146" s="27">
        <v>54475.16</v>
      </c>
    </row>
    <row r="147" spans="1:3" s="1" customFormat="1" ht="24.75" customHeight="1" x14ac:dyDescent="0.2">
      <c r="A147" s="21"/>
      <c r="B147" s="11" t="s">
        <v>141</v>
      </c>
      <c r="C147" s="30">
        <f>SUBTOTAL(9,C146)</f>
        <v>54475.16</v>
      </c>
    </row>
    <row r="148" spans="1:3" s="1" customFormat="1" x14ac:dyDescent="0.2">
      <c r="A148" s="25" t="s">
        <v>45</v>
      </c>
      <c r="B148" s="10" t="s">
        <v>543</v>
      </c>
      <c r="C148" s="27">
        <v>47208.959999999999</v>
      </c>
    </row>
    <row r="149" spans="1:3" s="1" customFormat="1" ht="24.75" customHeight="1" x14ac:dyDescent="0.2">
      <c r="A149" s="21"/>
      <c r="B149" s="11" t="s">
        <v>142</v>
      </c>
      <c r="C149" s="30">
        <f>SUBTOTAL(9,C148)</f>
        <v>47208.959999999999</v>
      </c>
    </row>
    <row r="150" spans="1:3" s="1" customFormat="1" x14ac:dyDescent="0.2">
      <c r="A150" s="29" t="s">
        <v>46</v>
      </c>
      <c r="B150" s="10" t="s">
        <v>544</v>
      </c>
      <c r="C150" s="27">
        <v>153826.21</v>
      </c>
    </row>
    <row r="151" spans="1:3" s="1" customFormat="1" x14ac:dyDescent="0.2">
      <c r="A151" s="21"/>
      <c r="B151" s="10" t="s">
        <v>545</v>
      </c>
      <c r="C151" s="27">
        <v>82971.72</v>
      </c>
    </row>
    <row r="152" spans="1:3" s="1" customFormat="1" x14ac:dyDescent="0.2">
      <c r="A152" s="21"/>
      <c r="B152" s="10" t="s">
        <v>546</v>
      </c>
      <c r="C152" s="27">
        <v>15929.79</v>
      </c>
    </row>
    <row r="153" spans="1:3" s="1" customFormat="1" x14ac:dyDescent="0.2">
      <c r="A153" s="21"/>
      <c r="B153" s="10" t="s">
        <v>547</v>
      </c>
      <c r="C153" s="27">
        <v>8830.08</v>
      </c>
    </row>
    <row r="154" spans="1:3" s="1" customFormat="1" x14ac:dyDescent="0.2">
      <c r="A154" s="21"/>
      <c r="B154" s="10" t="s">
        <v>548</v>
      </c>
      <c r="C154" s="27">
        <f>13774*1.14975</f>
        <v>15836.656500000001</v>
      </c>
    </row>
    <row r="155" spans="1:3" s="1" customFormat="1" ht="24.75" customHeight="1" x14ac:dyDescent="0.2">
      <c r="A155" s="21"/>
      <c r="B155" s="11" t="s">
        <v>143</v>
      </c>
      <c r="C155" s="30">
        <f>SUBTOTAL(9,C150:C154)</f>
        <v>277394.45649999997</v>
      </c>
    </row>
    <row r="156" spans="1:3" s="1" customFormat="1" x14ac:dyDescent="0.2">
      <c r="A156" s="25" t="s">
        <v>47</v>
      </c>
      <c r="B156" s="10" t="s">
        <v>550</v>
      </c>
      <c r="C156" s="27">
        <v>41304.770000000004</v>
      </c>
    </row>
    <row r="157" spans="1:3" s="1" customFormat="1" ht="24.75" customHeight="1" x14ac:dyDescent="0.2">
      <c r="A157" s="21"/>
      <c r="B157" s="11" t="s">
        <v>144</v>
      </c>
      <c r="C157" s="30">
        <f>SUBTOTAL(9,C156:C156)</f>
        <v>41304.770000000004</v>
      </c>
    </row>
    <row r="158" spans="1:3" s="1" customFormat="1" x14ac:dyDescent="0.2">
      <c r="A158" s="25" t="s">
        <v>48</v>
      </c>
      <c r="B158" s="10" t="s">
        <v>551</v>
      </c>
      <c r="C158" s="27">
        <v>562318.62</v>
      </c>
    </row>
    <row r="159" spans="1:3" s="1" customFormat="1" ht="24.75" customHeight="1" x14ac:dyDescent="0.2">
      <c r="A159" s="21"/>
      <c r="B159" s="11" t="s">
        <v>145</v>
      </c>
      <c r="C159" s="30">
        <f>SUBTOTAL(9,C158:C158)</f>
        <v>562318.62</v>
      </c>
    </row>
    <row r="160" spans="1:3" s="1" customFormat="1" x14ac:dyDescent="0.2">
      <c r="A160" s="25" t="s">
        <v>49</v>
      </c>
      <c r="B160" s="10" t="s">
        <v>552</v>
      </c>
      <c r="C160" s="27">
        <v>14768.54</v>
      </c>
    </row>
    <row r="161" spans="1:3" s="1" customFormat="1" x14ac:dyDescent="0.2">
      <c r="A161" s="21"/>
      <c r="B161" s="10" t="s">
        <v>552</v>
      </c>
      <c r="C161" s="27">
        <v>12896.19</v>
      </c>
    </row>
    <row r="162" spans="1:3" s="1" customFormat="1" x14ac:dyDescent="0.2">
      <c r="A162" s="21"/>
      <c r="B162" s="10" t="s">
        <v>553</v>
      </c>
      <c r="C162" s="27">
        <v>4954.2300000000005</v>
      </c>
    </row>
    <row r="163" spans="1:3" s="1" customFormat="1" x14ac:dyDescent="0.2">
      <c r="A163" s="21"/>
      <c r="B163" s="10" t="s">
        <v>554</v>
      </c>
      <c r="C163" s="27">
        <v>12846.630000000001</v>
      </c>
    </row>
    <row r="164" spans="1:3" s="1" customFormat="1" ht="24.75" customHeight="1" x14ac:dyDescent="0.2">
      <c r="A164" s="21"/>
      <c r="B164" s="11" t="s">
        <v>146</v>
      </c>
      <c r="C164" s="30">
        <f>SUBTOTAL(9,C160:C163)</f>
        <v>45465.590000000004</v>
      </c>
    </row>
    <row r="165" spans="1:3" s="1" customFormat="1" x14ac:dyDescent="0.2">
      <c r="A165" s="25" t="s">
        <v>50</v>
      </c>
      <c r="B165" s="10" t="s">
        <v>555</v>
      </c>
      <c r="C165" s="27">
        <v>207855.80000000002</v>
      </c>
    </row>
    <row r="166" spans="1:3" s="1" customFormat="1" ht="24.75" customHeight="1" x14ac:dyDescent="0.2">
      <c r="A166" s="21"/>
      <c r="B166" s="11" t="s">
        <v>147</v>
      </c>
      <c r="C166" s="30">
        <f>SUBTOTAL(9,C165:C165)</f>
        <v>207855.80000000002</v>
      </c>
    </row>
    <row r="167" spans="1:3" s="1" customFormat="1" x14ac:dyDescent="0.2">
      <c r="A167" s="29" t="s">
        <v>51</v>
      </c>
      <c r="B167" s="10" t="s">
        <v>556</v>
      </c>
      <c r="C167" s="27">
        <v>33314.01</v>
      </c>
    </row>
    <row r="168" spans="1:3" s="1" customFormat="1" x14ac:dyDescent="0.2">
      <c r="A168" s="21"/>
      <c r="B168" s="10" t="s">
        <v>557</v>
      </c>
      <c r="C168" s="27">
        <v>8359.84</v>
      </c>
    </row>
    <row r="169" spans="1:3" s="1" customFormat="1" x14ac:dyDescent="0.2">
      <c r="A169" s="21"/>
      <c r="B169" s="10" t="s">
        <v>558</v>
      </c>
      <c r="C169" s="27">
        <v>11497.5</v>
      </c>
    </row>
    <row r="170" spans="1:3" s="1" customFormat="1" ht="24.75" customHeight="1" x14ac:dyDescent="0.2">
      <c r="A170" s="21"/>
      <c r="B170" s="11" t="s">
        <v>148</v>
      </c>
      <c r="C170" s="30">
        <f>SUBTOTAL(9,C167:C169)</f>
        <v>53171.350000000006</v>
      </c>
    </row>
    <row r="171" spans="1:3" s="1" customFormat="1" x14ac:dyDescent="0.2">
      <c r="A171" s="29" t="s">
        <v>52</v>
      </c>
      <c r="B171" s="10" t="s">
        <v>559</v>
      </c>
      <c r="C171" s="27">
        <v>96226.74</v>
      </c>
    </row>
    <row r="172" spans="1:3" s="1" customFormat="1" x14ac:dyDescent="0.2">
      <c r="A172" s="21"/>
      <c r="B172" s="10" t="s">
        <v>560</v>
      </c>
      <c r="C172" s="27">
        <v>146248.20000000001</v>
      </c>
    </row>
    <row r="173" spans="1:3" s="1" customFormat="1" x14ac:dyDescent="0.2">
      <c r="A173" s="21"/>
      <c r="B173" s="10" t="s">
        <v>560</v>
      </c>
      <c r="C173" s="27">
        <v>4098.67</v>
      </c>
    </row>
    <row r="174" spans="1:3" s="1" customFormat="1" x14ac:dyDescent="0.2">
      <c r="A174" s="21"/>
      <c r="B174" s="10" t="s">
        <v>561</v>
      </c>
      <c r="C174" s="27">
        <f>172677.74/2</f>
        <v>86338.87</v>
      </c>
    </row>
    <row r="175" spans="1:3" s="1" customFormat="1" ht="24.75" customHeight="1" x14ac:dyDescent="0.2">
      <c r="A175" s="21"/>
      <c r="B175" s="11" t="s">
        <v>149</v>
      </c>
      <c r="C175" s="30">
        <f>SUBTOTAL(9,C171:C174)</f>
        <v>332912.48</v>
      </c>
    </row>
    <row r="176" spans="1:3" s="1" customFormat="1" x14ac:dyDescent="0.2">
      <c r="A176" s="25" t="s">
        <v>53</v>
      </c>
      <c r="B176" s="10" t="s">
        <v>562</v>
      </c>
      <c r="C176" s="27">
        <v>262361.08</v>
      </c>
    </row>
    <row r="177" spans="1:3" s="1" customFormat="1" x14ac:dyDescent="0.2">
      <c r="A177" s="21"/>
      <c r="B177" s="10" t="s">
        <v>563</v>
      </c>
      <c r="C177" s="27">
        <v>71502.38</v>
      </c>
    </row>
    <row r="178" spans="1:3" s="1" customFormat="1" ht="24.75" customHeight="1" x14ac:dyDescent="0.2">
      <c r="A178" s="21"/>
      <c r="B178" s="11" t="s">
        <v>150</v>
      </c>
      <c r="C178" s="30">
        <f>SUBTOTAL(9,C176:C177)</f>
        <v>333863.46000000002</v>
      </c>
    </row>
    <row r="179" spans="1:3" s="1" customFormat="1" x14ac:dyDescent="0.2">
      <c r="A179" s="25" t="s">
        <v>54</v>
      </c>
      <c r="B179" s="10" t="s">
        <v>564</v>
      </c>
      <c r="C179" s="27">
        <v>251090.45</v>
      </c>
    </row>
    <row r="180" spans="1:3" s="1" customFormat="1" ht="24.75" customHeight="1" x14ac:dyDescent="0.2">
      <c r="A180" s="21"/>
      <c r="B180" s="11" t="s">
        <v>151</v>
      </c>
      <c r="C180" s="30">
        <f>SUBTOTAL(9,C179)</f>
        <v>251090.45</v>
      </c>
    </row>
    <row r="181" spans="1:3" s="1" customFormat="1" x14ac:dyDescent="0.2">
      <c r="A181" s="25" t="s">
        <v>55</v>
      </c>
      <c r="B181" s="10" t="s">
        <v>565</v>
      </c>
      <c r="C181" s="27">
        <v>455494.16000000003</v>
      </c>
    </row>
    <row r="182" spans="1:3" s="1" customFormat="1" x14ac:dyDescent="0.2">
      <c r="A182" s="21"/>
      <c r="B182" s="10" t="s">
        <v>566</v>
      </c>
      <c r="C182" s="27">
        <v>192755.59</v>
      </c>
    </row>
    <row r="183" spans="1:3" s="1" customFormat="1" x14ac:dyDescent="0.2">
      <c r="A183" s="21"/>
      <c r="B183" s="10" t="s">
        <v>567</v>
      </c>
      <c r="C183" s="27">
        <v>135670.5</v>
      </c>
    </row>
    <row r="184" spans="1:3" s="1" customFormat="1" x14ac:dyDescent="0.2">
      <c r="A184" s="21"/>
      <c r="B184" s="10" t="s">
        <v>568</v>
      </c>
      <c r="C184" s="27">
        <v>330668.09999999998</v>
      </c>
    </row>
    <row r="185" spans="1:3" s="1" customFormat="1" ht="24.75" customHeight="1" x14ac:dyDescent="0.2">
      <c r="A185" s="21"/>
      <c r="B185" s="11" t="s">
        <v>152</v>
      </c>
      <c r="C185" s="30">
        <f>SUBTOTAL(9,C181:C184)</f>
        <v>1114588.3500000001</v>
      </c>
    </row>
    <row r="186" spans="1:3" s="1" customFormat="1" x14ac:dyDescent="0.2">
      <c r="A186" s="25" t="s">
        <v>56</v>
      </c>
      <c r="B186" s="10" t="s">
        <v>569</v>
      </c>
      <c r="C186" s="27">
        <v>196476.45</v>
      </c>
    </row>
    <row r="187" spans="1:3" s="1" customFormat="1" ht="24.75" customHeight="1" x14ac:dyDescent="0.2">
      <c r="A187" s="21"/>
      <c r="B187" s="11" t="s">
        <v>153</v>
      </c>
      <c r="C187" s="30">
        <f>SUBTOTAL(9,C186)</f>
        <v>196476.45</v>
      </c>
    </row>
    <row r="188" spans="1:3" s="1" customFormat="1" x14ac:dyDescent="0.2">
      <c r="A188" s="29" t="s">
        <v>57</v>
      </c>
      <c r="B188" s="10" t="s">
        <v>570</v>
      </c>
      <c r="C188" s="27">
        <v>48887.700000000004</v>
      </c>
    </row>
    <row r="189" spans="1:3" s="1" customFormat="1" ht="24.75" customHeight="1" x14ac:dyDescent="0.2">
      <c r="A189" s="21"/>
      <c r="B189" s="11" t="s">
        <v>154</v>
      </c>
      <c r="C189" s="30">
        <f>SUBTOTAL(9,C188)</f>
        <v>48887.700000000004</v>
      </c>
    </row>
    <row r="190" spans="1:3" s="1" customFormat="1" x14ac:dyDescent="0.2">
      <c r="A190" s="25" t="s">
        <v>59</v>
      </c>
      <c r="B190" s="10" t="s">
        <v>571</v>
      </c>
      <c r="C190" s="27">
        <v>275199.56</v>
      </c>
    </row>
    <row r="191" spans="1:3" s="1" customFormat="1" x14ac:dyDescent="0.2">
      <c r="A191" s="21"/>
      <c r="B191" s="10" t="s">
        <v>572</v>
      </c>
      <c r="C191" s="27">
        <v>21847.88</v>
      </c>
    </row>
    <row r="192" spans="1:3" s="1" customFormat="1" ht="24.75" customHeight="1" x14ac:dyDescent="0.2">
      <c r="A192" s="21"/>
      <c r="B192" s="11" t="s">
        <v>155</v>
      </c>
      <c r="C192" s="30">
        <f>SUBTOTAL(9,C190:C191)</f>
        <v>297047.44</v>
      </c>
    </row>
    <row r="193" spans="1:3" s="1" customFormat="1" x14ac:dyDescent="0.2">
      <c r="A193" s="25" t="s">
        <v>60</v>
      </c>
      <c r="B193" s="10" t="s">
        <v>573</v>
      </c>
      <c r="C193" s="27">
        <v>44725.279999999999</v>
      </c>
    </row>
    <row r="194" spans="1:3" s="1" customFormat="1" ht="24.75" customHeight="1" x14ac:dyDescent="0.2">
      <c r="A194" s="21"/>
      <c r="B194" s="11" t="s">
        <v>156</v>
      </c>
      <c r="C194" s="30">
        <f>SUBTOTAL(9,C193:C193)</f>
        <v>44725.279999999999</v>
      </c>
    </row>
    <row r="195" spans="1:3" s="1" customFormat="1" x14ac:dyDescent="0.2">
      <c r="A195" s="29" t="s">
        <v>61</v>
      </c>
      <c r="B195" s="10" t="s">
        <v>574</v>
      </c>
      <c r="C195" s="27">
        <v>50269.82</v>
      </c>
    </row>
    <row r="196" spans="1:3" s="1" customFormat="1" x14ac:dyDescent="0.2">
      <c r="A196" s="21"/>
      <c r="B196" s="10" t="s">
        <v>574</v>
      </c>
      <c r="C196" s="27">
        <v>99990.89</v>
      </c>
    </row>
    <row r="197" spans="1:3" s="1" customFormat="1" ht="24.75" customHeight="1" x14ac:dyDescent="0.2">
      <c r="A197" s="21"/>
      <c r="B197" s="11" t="s">
        <v>157</v>
      </c>
      <c r="C197" s="30">
        <f>SUBTOTAL(9,C195:C196)</f>
        <v>150260.71</v>
      </c>
    </row>
    <row r="198" spans="1:3" s="1" customFormat="1" x14ac:dyDescent="0.2">
      <c r="A198" s="25" t="s">
        <v>62</v>
      </c>
      <c r="B198" s="10" t="s">
        <v>575</v>
      </c>
      <c r="C198" s="27">
        <v>23730.850000000002</v>
      </c>
    </row>
    <row r="199" spans="1:3" s="1" customFormat="1" x14ac:dyDescent="0.2">
      <c r="A199" s="21"/>
      <c r="B199" s="10" t="s">
        <v>576</v>
      </c>
      <c r="C199" s="27">
        <v>17821.13</v>
      </c>
    </row>
    <row r="200" spans="1:3" s="1" customFormat="1" ht="24.75" customHeight="1" x14ac:dyDescent="0.2">
      <c r="A200" s="21"/>
      <c r="B200" s="11" t="s">
        <v>158</v>
      </c>
      <c r="C200" s="30">
        <f>SUBTOTAL(9,C198:C199)</f>
        <v>41551.980000000003</v>
      </c>
    </row>
    <row r="201" spans="1:3" s="1" customFormat="1" x14ac:dyDescent="0.2">
      <c r="A201" s="25" t="s">
        <v>63</v>
      </c>
      <c r="B201" s="10" t="s">
        <v>577</v>
      </c>
      <c r="C201" s="27">
        <v>2438.7400000000002</v>
      </c>
    </row>
    <row r="202" spans="1:3" s="1" customFormat="1" x14ac:dyDescent="0.2">
      <c r="A202" s="21"/>
      <c r="B202" s="10" t="s">
        <v>578</v>
      </c>
      <c r="C202" s="27">
        <v>3932.15</v>
      </c>
    </row>
    <row r="203" spans="1:3" s="1" customFormat="1" x14ac:dyDescent="0.2">
      <c r="A203" s="21"/>
      <c r="B203" s="10" t="s">
        <v>577</v>
      </c>
      <c r="C203" s="27">
        <v>2601.5</v>
      </c>
    </row>
    <row r="204" spans="1:3" s="1" customFormat="1" x14ac:dyDescent="0.2">
      <c r="A204" s="21"/>
      <c r="B204" s="10" t="s">
        <v>579</v>
      </c>
      <c r="C204" s="27">
        <v>4423.76</v>
      </c>
    </row>
    <row r="205" spans="1:3" s="1" customFormat="1" x14ac:dyDescent="0.2">
      <c r="A205" s="21"/>
      <c r="B205" s="10" t="s">
        <v>577</v>
      </c>
      <c r="C205" s="27">
        <v>5820.46</v>
      </c>
    </row>
    <row r="206" spans="1:3" s="1" customFormat="1" x14ac:dyDescent="0.2">
      <c r="A206" s="21"/>
      <c r="B206" s="10" t="s">
        <v>577</v>
      </c>
      <c r="C206" s="27">
        <v>6466.77</v>
      </c>
    </row>
    <row r="207" spans="1:3" s="1" customFormat="1" x14ac:dyDescent="0.2">
      <c r="A207" s="21"/>
      <c r="B207" s="10" t="s">
        <v>577</v>
      </c>
      <c r="C207" s="27">
        <v>2443.4500000000003</v>
      </c>
    </row>
    <row r="208" spans="1:3" s="1" customFormat="1" x14ac:dyDescent="0.2">
      <c r="A208" s="21"/>
      <c r="B208" s="10" t="s">
        <v>577</v>
      </c>
      <c r="C208" s="27">
        <v>2687.96</v>
      </c>
    </row>
    <row r="209" spans="1:3" s="1" customFormat="1" x14ac:dyDescent="0.2">
      <c r="A209" s="21"/>
      <c r="B209" s="10" t="s">
        <v>577</v>
      </c>
      <c r="C209" s="27">
        <v>3510.77</v>
      </c>
    </row>
    <row r="210" spans="1:3" s="1" customFormat="1" x14ac:dyDescent="0.2">
      <c r="A210" s="21"/>
      <c r="B210" s="10" t="s">
        <v>577</v>
      </c>
      <c r="C210" s="27">
        <v>2963.78</v>
      </c>
    </row>
    <row r="211" spans="1:3" s="1" customFormat="1" x14ac:dyDescent="0.2">
      <c r="A211" s="21"/>
      <c r="B211" s="10" t="s">
        <v>577</v>
      </c>
      <c r="C211" s="27">
        <v>3259.54</v>
      </c>
    </row>
    <row r="212" spans="1:3" s="1" customFormat="1" x14ac:dyDescent="0.2">
      <c r="A212" s="21"/>
      <c r="B212" s="10" t="s">
        <v>577</v>
      </c>
      <c r="C212" s="27">
        <v>2754.26</v>
      </c>
    </row>
    <row r="213" spans="1:3" s="1" customFormat="1" x14ac:dyDescent="0.2">
      <c r="A213" s="21"/>
      <c r="B213" s="10" t="s">
        <v>577</v>
      </c>
      <c r="C213" s="27">
        <v>4675.17</v>
      </c>
    </row>
    <row r="214" spans="1:3" s="1" customFormat="1" x14ac:dyDescent="0.2">
      <c r="A214" s="21"/>
      <c r="B214" s="10" t="s">
        <v>577</v>
      </c>
      <c r="C214" s="27">
        <v>2731.81</v>
      </c>
    </row>
    <row r="215" spans="1:3" s="1" customFormat="1" ht="24.75" customHeight="1" x14ac:dyDescent="0.2">
      <c r="A215" s="21"/>
      <c r="B215" s="11" t="s">
        <v>159</v>
      </c>
      <c r="C215" s="30">
        <f>SUBTOTAL(9,C201:C214)</f>
        <v>50710.119999999995</v>
      </c>
    </row>
    <row r="216" spans="1:3" s="1" customFormat="1" x14ac:dyDescent="0.2">
      <c r="A216" s="25" t="s">
        <v>64</v>
      </c>
      <c r="B216" s="10" t="s">
        <v>580</v>
      </c>
      <c r="C216" s="27">
        <v>1350000.01</v>
      </c>
    </row>
    <row r="217" spans="1:3" s="1" customFormat="1" ht="24.75" customHeight="1" x14ac:dyDescent="0.2">
      <c r="A217" s="21"/>
      <c r="B217" s="11" t="s">
        <v>160</v>
      </c>
      <c r="C217" s="30">
        <f>SUBTOTAL(9,C216:C216)</f>
        <v>1350000.01</v>
      </c>
    </row>
    <row r="218" spans="1:3" s="1" customFormat="1" x14ac:dyDescent="0.2">
      <c r="A218" s="25" t="s">
        <v>65</v>
      </c>
      <c r="B218" s="10" t="s">
        <v>256</v>
      </c>
      <c r="C218" s="27">
        <v>2269.15</v>
      </c>
    </row>
    <row r="219" spans="1:3" s="1" customFormat="1" x14ac:dyDescent="0.2">
      <c r="A219" s="21"/>
      <c r="B219" s="10" t="s">
        <v>256</v>
      </c>
      <c r="C219" s="27">
        <v>31043.25</v>
      </c>
    </row>
    <row r="220" spans="1:3" s="1" customFormat="1" x14ac:dyDescent="0.2">
      <c r="A220" s="21"/>
      <c r="B220" s="10" t="s">
        <v>256</v>
      </c>
      <c r="C220" s="27">
        <v>6898.5</v>
      </c>
    </row>
    <row r="221" spans="1:3" s="1" customFormat="1" ht="24.75" customHeight="1" x14ac:dyDescent="0.2">
      <c r="A221" s="21"/>
      <c r="B221" s="11" t="s">
        <v>161</v>
      </c>
      <c r="C221" s="30">
        <f>SUBTOTAL(9,C218:C220)</f>
        <v>40210.9</v>
      </c>
    </row>
    <row r="222" spans="1:3" s="1" customFormat="1" x14ac:dyDescent="0.2">
      <c r="A222" s="29" t="s">
        <v>66</v>
      </c>
      <c r="B222" s="10" t="s">
        <v>581</v>
      </c>
      <c r="C222" s="27">
        <v>81224.180000000008</v>
      </c>
    </row>
    <row r="223" spans="1:3" s="1" customFormat="1" x14ac:dyDescent="0.2">
      <c r="A223" s="21"/>
      <c r="B223" s="10" t="s">
        <v>582</v>
      </c>
      <c r="C223" s="27">
        <v>286058.74</v>
      </c>
    </row>
    <row r="224" spans="1:3" s="1" customFormat="1" ht="24.75" customHeight="1" x14ac:dyDescent="0.2">
      <c r="A224" s="21"/>
      <c r="B224" s="11" t="s">
        <v>162</v>
      </c>
      <c r="C224" s="30">
        <f>SUBTOTAL(9,C222:C223)</f>
        <v>367282.92</v>
      </c>
    </row>
    <row r="225" spans="1:3" s="1" customFormat="1" x14ac:dyDescent="0.2">
      <c r="A225" s="29" t="s">
        <v>67</v>
      </c>
      <c r="B225" s="10" t="s">
        <v>257</v>
      </c>
      <c r="C225" s="27">
        <v>34492.5</v>
      </c>
    </row>
    <row r="226" spans="1:3" s="1" customFormat="1" x14ac:dyDescent="0.2">
      <c r="A226" s="21"/>
      <c r="B226" s="10" t="s">
        <v>257</v>
      </c>
      <c r="C226" s="27">
        <v>6898.5</v>
      </c>
    </row>
    <row r="227" spans="1:3" s="1" customFormat="1" ht="24.75" customHeight="1" x14ac:dyDescent="0.2">
      <c r="A227" s="21"/>
      <c r="B227" s="11" t="s">
        <v>163</v>
      </c>
      <c r="C227" s="30">
        <f>SUBTOTAL(9,C225:C226)</f>
        <v>41391</v>
      </c>
    </row>
    <row r="228" spans="1:3" s="1" customFormat="1" x14ac:dyDescent="0.2">
      <c r="A228" s="25" t="s">
        <v>68</v>
      </c>
      <c r="B228" s="10" t="s">
        <v>583</v>
      </c>
      <c r="C228" s="27">
        <v>28778.240000000002</v>
      </c>
    </row>
    <row r="229" spans="1:3" s="1" customFormat="1" ht="24.75" customHeight="1" x14ac:dyDescent="0.2">
      <c r="A229" s="21"/>
      <c r="B229" s="11" t="s">
        <v>164</v>
      </c>
      <c r="C229" s="30">
        <f>SUBTOTAL(9,C228)</f>
        <v>28778.240000000002</v>
      </c>
    </row>
    <row r="230" spans="1:3" s="1" customFormat="1" x14ac:dyDescent="0.2">
      <c r="A230" s="25" t="s">
        <v>69</v>
      </c>
      <c r="B230" s="10" t="s">
        <v>584</v>
      </c>
      <c r="C230" s="27">
        <v>74733.75</v>
      </c>
    </row>
    <row r="231" spans="1:3" s="1" customFormat="1" ht="24.75" customHeight="1" x14ac:dyDescent="0.2">
      <c r="A231" s="21"/>
      <c r="B231" s="11" t="s">
        <v>165</v>
      </c>
      <c r="C231" s="30">
        <f>SUBTOTAL(9,C230)</f>
        <v>74733.75</v>
      </c>
    </row>
    <row r="232" spans="1:3" s="1" customFormat="1" x14ac:dyDescent="0.2">
      <c r="A232" s="25" t="s">
        <v>70</v>
      </c>
      <c r="B232" s="10" t="s">
        <v>585</v>
      </c>
      <c r="C232" s="27">
        <v>14808.78</v>
      </c>
    </row>
    <row r="233" spans="1:3" s="1" customFormat="1" x14ac:dyDescent="0.2">
      <c r="A233" s="21"/>
      <c r="B233" s="10" t="s">
        <v>586</v>
      </c>
      <c r="C233" s="27">
        <v>2586.94</v>
      </c>
    </row>
    <row r="234" spans="1:3" s="1" customFormat="1" x14ac:dyDescent="0.2">
      <c r="A234" s="21"/>
      <c r="B234" s="10" t="s">
        <v>587</v>
      </c>
      <c r="C234" s="27">
        <v>152842.01999999999</v>
      </c>
    </row>
    <row r="235" spans="1:3" s="1" customFormat="1" x14ac:dyDescent="0.2">
      <c r="A235" s="21"/>
      <c r="B235" s="10" t="s">
        <v>588</v>
      </c>
      <c r="C235" s="27">
        <v>2047.7</v>
      </c>
    </row>
    <row r="236" spans="1:3" s="1" customFormat="1" x14ac:dyDescent="0.2">
      <c r="A236" s="21"/>
      <c r="B236" s="10" t="s">
        <v>589</v>
      </c>
      <c r="C236" s="27">
        <v>11638.24</v>
      </c>
    </row>
    <row r="237" spans="1:3" s="1" customFormat="1" x14ac:dyDescent="0.2">
      <c r="A237" s="21"/>
      <c r="B237" s="10" t="s">
        <v>590</v>
      </c>
      <c r="C237" s="27">
        <v>5679.2</v>
      </c>
    </row>
    <row r="238" spans="1:3" s="1" customFormat="1" ht="24.75" customHeight="1" x14ac:dyDescent="0.2">
      <c r="A238" s="21"/>
      <c r="B238" s="11" t="s">
        <v>166</v>
      </c>
      <c r="C238" s="30">
        <f>SUBTOTAL(9,C232:C237)</f>
        <v>189602.88</v>
      </c>
    </row>
    <row r="239" spans="1:3" s="1" customFormat="1" x14ac:dyDescent="0.2">
      <c r="A239" s="25" t="s">
        <v>71</v>
      </c>
      <c r="B239" s="10" t="s">
        <v>591</v>
      </c>
      <c r="C239" s="27">
        <v>25622.18</v>
      </c>
    </row>
    <row r="240" spans="1:3" s="1" customFormat="1" x14ac:dyDescent="0.2">
      <c r="A240" s="21"/>
      <c r="B240" s="10" t="s">
        <v>592</v>
      </c>
      <c r="C240" s="27">
        <v>5748.75</v>
      </c>
    </row>
    <row r="241" spans="1:3" s="1" customFormat="1" x14ac:dyDescent="0.2">
      <c r="A241" s="21"/>
      <c r="B241" s="10" t="s">
        <v>593</v>
      </c>
      <c r="C241" s="27">
        <v>11497.5</v>
      </c>
    </row>
    <row r="242" spans="1:3" s="1" customFormat="1" ht="24.75" customHeight="1" x14ac:dyDescent="0.2">
      <c r="A242" s="21"/>
      <c r="B242" s="11" t="s">
        <v>167</v>
      </c>
      <c r="C242" s="30">
        <f>SUBTOTAL(9,C239:C241)</f>
        <v>42868.43</v>
      </c>
    </row>
    <row r="243" spans="1:3" s="1" customFormat="1" x14ac:dyDescent="0.2">
      <c r="A243" s="25" t="s">
        <v>72</v>
      </c>
      <c r="B243" s="10" t="s">
        <v>594</v>
      </c>
      <c r="C243" s="27">
        <v>80500.05</v>
      </c>
    </row>
    <row r="244" spans="1:3" s="1" customFormat="1" ht="24.75" customHeight="1" x14ac:dyDescent="0.2">
      <c r="A244" s="21"/>
      <c r="B244" s="11" t="s">
        <v>168</v>
      </c>
      <c r="C244" s="30">
        <f>SUBTOTAL(9,C243)</f>
        <v>80500.05</v>
      </c>
    </row>
    <row r="245" spans="1:3" s="1" customFormat="1" x14ac:dyDescent="0.2">
      <c r="A245" s="25" t="s">
        <v>73</v>
      </c>
      <c r="B245" s="10" t="s">
        <v>595</v>
      </c>
      <c r="C245" s="27">
        <v>31491.65</v>
      </c>
    </row>
    <row r="246" spans="1:3" s="1" customFormat="1" ht="24.75" customHeight="1" x14ac:dyDescent="0.2">
      <c r="A246" s="21"/>
      <c r="B246" s="11" t="s">
        <v>169</v>
      </c>
      <c r="C246" s="30">
        <f>SUBTOTAL(9,C245)</f>
        <v>31491.65</v>
      </c>
    </row>
    <row r="247" spans="1:3" s="1" customFormat="1" x14ac:dyDescent="0.2">
      <c r="A247" s="25" t="s">
        <v>270</v>
      </c>
      <c r="B247" s="10" t="s">
        <v>258</v>
      </c>
      <c r="C247" s="27">
        <v>16638.150000000001</v>
      </c>
    </row>
    <row r="248" spans="1:3" s="1" customFormat="1" x14ac:dyDescent="0.2">
      <c r="A248" s="21"/>
      <c r="B248" s="10" t="s">
        <v>596</v>
      </c>
      <c r="C248" s="27">
        <v>27510.57</v>
      </c>
    </row>
    <row r="249" spans="1:3" s="1" customFormat="1" x14ac:dyDescent="0.2">
      <c r="A249" s="21"/>
      <c r="B249" s="10" t="s">
        <v>597</v>
      </c>
      <c r="C249" s="27">
        <v>54567.14</v>
      </c>
    </row>
    <row r="250" spans="1:3" s="1" customFormat="1" x14ac:dyDescent="0.2">
      <c r="A250" s="21"/>
      <c r="B250" s="10" t="s">
        <v>598</v>
      </c>
      <c r="C250" s="27">
        <v>8789.33</v>
      </c>
    </row>
    <row r="251" spans="1:3" s="1" customFormat="1" x14ac:dyDescent="0.2">
      <c r="A251" s="21"/>
      <c r="B251" s="10" t="s">
        <v>598</v>
      </c>
      <c r="C251" s="27">
        <v>4823.55</v>
      </c>
    </row>
    <row r="252" spans="1:3" s="1" customFormat="1" x14ac:dyDescent="0.2">
      <c r="A252" s="21"/>
      <c r="B252" s="10" t="s">
        <v>599</v>
      </c>
      <c r="C252" s="27">
        <v>2169.58</v>
      </c>
    </row>
    <row r="253" spans="1:3" s="1" customFormat="1" ht="24.75" customHeight="1" x14ac:dyDescent="0.2">
      <c r="A253" s="21"/>
      <c r="B253" s="11" t="s">
        <v>170</v>
      </c>
      <c r="C253" s="30">
        <f>SUBTOTAL(9,C247:C252)</f>
        <v>114498.32</v>
      </c>
    </row>
    <row r="254" spans="1:3" s="1" customFormat="1" x14ac:dyDescent="0.2">
      <c r="A254" s="25" t="s">
        <v>75</v>
      </c>
      <c r="B254" s="10" t="s">
        <v>600</v>
      </c>
      <c r="C254" s="27">
        <v>9818.880000000001</v>
      </c>
    </row>
    <row r="255" spans="1:3" s="1" customFormat="1" x14ac:dyDescent="0.2">
      <c r="A255" s="21"/>
      <c r="B255" s="10" t="s">
        <v>600</v>
      </c>
      <c r="C255" s="27">
        <v>4484.03</v>
      </c>
    </row>
    <row r="256" spans="1:3" s="1" customFormat="1" x14ac:dyDescent="0.2">
      <c r="A256" s="21"/>
      <c r="B256" s="10" t="s">
        <v>601</v>
      </c>
      <c r="C256" s="27">
        <v>23000</v>
      </c>
    </row>
    <row r="257" spans="1:3" s="1" customFormat="1" x14ac:dyDescent="0.2">
      <c r="A257" s="21"/>
      <c r="B257" s="10" t="s">
        <v>602</v>
      </c>
      <c r="C257" s="27">
        <v>4951.03</v>
      </c>
    </row>
    <row r="258" spans="1:3" s="1" customFormat="1" x14ac:dyDescent="0.2">
      <c r="A258" s="21"/>
      <c r="B258" s="10" t="s">
        <v>603</v>
      </c>
      <c r="C258" s="27">
        <v>2309.85</v>
      </c>
    </row>
    <row r="259" spans="1:3" s="1" customFormat="1" ht="24.75" customHeight="1" x14ac:dyDescent="0.2">
      <c r="A259" s="21"/>
      <c r="B259" s="11" t="s">
        <v>171</v>
      </c>
      <c r="C259" s="30">
        <f>SUBTOTAL(9,C254:C258)</f>
        <v>44563.79</v>
      </c>
    </row>
    <row r="260" spans="1:3" s="1" customFormat="1" x14ac:dyDescent="0.2">
      <c r="A260" s="25" t="s">
        <v>78</v>
      </c>
      <c r="B260" s="10" t="s">
        <v>604</v>
      </c>
      <c r="C260" s="27">
        <v>71468.460000000006</v>
      </c>
    </row>
    <row r="261" spans="1:3" s="1" customFormat="1" ht="24.75" customHeight="1" x14ac:dyDescent="0.2">
      <c r="A261" s="21"/>
      <c r="B261" s="11" t="s">
        <v>172</v>
      </c>
      <c r="C261" s="30">
        <f>SUBTOTAL(9,C260)</f>
        <v>71468.460000000006</v>
      </c>
    </row>
    <row r="262" spans="1:3" s="1" customFormat="1" x14ac:dyDescent="0.2">
      <c r="A262" s="29" t="s">
        <v>80</v>
      </c>
      <c r="B262" s="10" t="s">
        <v>605</v>
      </c>
      <c r="C262" s="27">
        <v>65987.460000000006</v>
      </c>
    </row>
    <row r="263" spans="1:3" s="1" customFormat="1" x14ac:dyDescent="0.2">
      <c r="A263" s="21"/>
      <c r="B263" s="10" t="s">
        <v>605</v>
      </c>
      <c r="C263" s="27">
        <v>740379.35</v>
      </c>
    </row>
    <row r="264" spans="1:3" s="1" customFormat="1" ht="24.75" customHeight="1" x14ac:dyDescent="0.2">
      <c r="A264" s="21"/>
      <c r="B264" s="11" t="s">
        <v>173</v>
      </c>
      <c r="C264" s="30">
        <f>SUBTOTAL(9,C262:C263)</f>
        <v>806366.80999999994</v>
      </c>
    </row>
    <row r="265" spans="1:3" s="1" customFormat="1" x14ac:dyDescent="0.2">
      <c r="A265" s="25" t="s">
        <v>81</v>
      </c>
      <c r="B265" s="10" t="s">
        <v>606</v>
      </c>
      <c r="C265" s="27">
        <v>86231.25</v>
      </c>
    </row>
    <row r="266" spans="1:3" s="1" customFormat="1" ht="24.75" customHeight="1" x14ac:dyDescent="0.2">
      <c r="A266" s="21"/>
      <c r="B266" s="11" t="s">
        <v>174</v>
      </c>
      <c r="C266" s="30">
        <f>SUBTOTAL(9,C265)</f>
        <v>86231.25</v>
      </c>
    </row>
    <row r="267" spans="1:3" s="1" customFormat="1" x14ac:dyDescent="0.2">
      <c r="A267" s="25" t="s">
        <v>82</v>
      </c>
      <c r="B267" s="10" t="s">
        <v>607</v>
      </c>
      <c r="C267" s="27">
        <v>3357.79</v>
      </c>
    </row>
    <row r="268" spans="1:3" s="1" customFormat="1" x14ac:dyDescent="0.2">
      <c r="A268" s="21"/>
      <c r="B268" s="10" t="s">
        <v>608</v>
      </c>
      <c r="C268" s="27">
        <v>3319.4300000000003</v>
      </c>
    </row>
    <row r="269" spans="1:3" s="1" customFormat="1" x14ac:dyDescent="0.2">
      <c r="A269" s="21"/>
      <c r="B269" s="10" t="s">
        <v>609</v>
      </c>
      <c r="C269" s="27">
        <v>2433.88</v>
      </c>
    </row>
    <row r="270" spans="1:3" s="1" customFormat="1" x14ac:dyDescent="0.2">
      <c r="A270" s="21"/>
      <c r="B270" s="10" t="s">
        <v>610</v>
      </c>
      <c r="C270" s="27">
        <v>2281.62</v>
      </c>
    </row>
    <row r="271" spans="1:3" s="1" customFormat="1" x14ac:dyDescent="0.2">
      <c r="A271" s="21"/>
      <c r="B271" s="10" t="s">
        <v>611</v>
      </c>
      <c r="C271" s="27">
        <v>2744.31</v>
      </c>
    </row>
    <row r="272" spans="1:3" s="1" customFormat="1" x14ac:dyDescent="0.2">
      <c r="A272" s="21"/>
      <c r="B272" s="10" t="s">
        <v>612</v>
      </c>
      <c r="C272" s="27">
        <v>3108.61</v>
      </c>
    </row>
    <row r="273" spans="1:3" s="1" customFormat="1" x14ac:dyDescent="0.2">
      <c r="A273" s="21"/>
      <c r="B273" s="10" t="s">
        <v>613</v>
      </c>
      <c r="C273" s="27">
        <v>3112.63</v>
      </c>
    </row>
    <row r="274" spans="1:3" s="1" customFormat="1" x14ac:dyDescent="0.2">
      <c r="A274" s="21"/>
      <c r="B274" s="10" t="s">
        <v>614</v>
      </c>
      <c r="C274" s="27">
        <v>2632.89</v>
      </c>
    </row>
    <row r="275" spans="1:3" s="1" customFormat="1" x14ac:dyDescent="0.2">
      <c r="A275" s="21"/>
      <c r="B275" s="10" t="s">
        <v>615</v>
      </c>
      <c r="C275" s="27">
        <v>4081.98</v>
      </c>
    </row>
    <row r="276" spans="1:3" s="1" customFormat="1" x14ac:dyDescent="0.2">
      <c r="A276" s="21"/>
      <c r="B276" s="10" t="s">
        <v>616</v>
      </c>
      <c r="C276" s="27">
        <v>2441.71</v>
      </c>
    </row>
    <row r="277" spans="1:3" s="1" customFormat="1" ht="24.75" customHeight="1" x14ac:dyDescent="0.2">
      <c r="A277" s="21"/>
      <c r="B277" s="11" t="s">
        <v>175</v>
      </c>
      <c r="C277" s="30">
        <f>SUBTOTAL(9,C267:C276)</f>
        <v>29514.85</v>
      </c>
    </row>
    <row r="278" spans="1:3" s="1" customFormat="1" x14ac:dyDescent="0.2">
      <c r="A278" s="25" t="s">
        <v>83</v>
      </c>
      <c r="B278" s="10" t="s">
        <v>618</v>
      </c>
      <c r="C278" s="27">
        <v>13797</v>
      </c>
    </row>
    <row r="279" spans="1:3" s="1" customFormat="1" x14ac:dyDescent="0.2">
      <c r="A279" s="21"/>
      <c r="B279" s="10" t="s">
        <v>620</v>
      </c>
      <c r="C279" s="27">
        <v>19919.350000000002</v>
      </c>
    </row>
    <row r="280" spans="1:3" s="1" customFormat="1" ht="24.75" customHeight="1" x14ac:dyDescent="0.2">
      <c r="A280" s="21"/>
      <c r="B280" s="11" t="s">
        <v>176</v>
      </c>
      <c r="C280" s="30">
        <f>SUBTOTAL(9,C278:C279)</f>
        <v>33716.350000000006</v>
      </c>
    </row>
    <row r="281" spans="1:3" s="1" customFormat="1" x14ac:dyDescent="0.2">
      <c r="A281" s="25" t="s">
        <v>84</v>
      </c>
      <c r="B281" s="10" t="s">
        <v>621</v>
      </c>
      <c r="C281" s="27">
        <v>7128.45</v>
      </c>
    </row>
    <row r="282" spans="1:3" s="1" customFormat="1" x14ac:dyDescent="0.2">
      <c r="A282" s="21"/>
      <c r="B282" s="10" t="s">
        <v>622</v>
      </c>
      <c r="C282" s="27">
        <v>19315.8</v>
      </c>
    </row>
    <row r="283" spans="1:3" s="1" customFormat="1" ht="24.75" customHeight="1" x14ac:dyDescent="0.2">
      <c r="A283" s="21"/>
      <c r="B283" s="11" t="s">
        <v>177</v>
      </c>
      <c r="C283" s="30">
        <f>SUBTOTAL(9,C281:C282)</f>
        <v>26444.25</v>
      </c>
    </row>
    <row r="284" spans="1:3" s="1" customFormat="1" x14ac:dyDescent="0.2">
      <c r="A284" s="25" t="s">
        <v>85</v>
      </c>
      <c r="B284" s="10" t="s">
        <v>623</v>
      </c>
      <c r="C284" s="27">
        <v>34255.65</v>
      </c>
    </row>
    <row r="285" spans="1:3" s="1" customFormat="1" ht="24.75" customHeight="1" x14ac:dyDescent="0.2">
      <c r="A285" s="21"/>
      <c r="B285" s="11" t="s">
        <v>178</v>
      </c>
      <c r="C285" s="30">
        <f>SUBTOTAL(9,C284)</f>
        <v>34255.65</v>
      </c>
    </row>
    <row r="286" spans="1:3" s="1" customFormat="1" x14ac:dyDescent="0.2">
      <c r="A286" s="29" t="s">
        <v>86</v>
      </c>
      <c r="B286" s="10" t="s">
        <v>624</v>
      </c>
      <c r="C286" s="27">
        <v>42540.75</v>
      </c>
    </row>
    <row r="287" spans="1:3" s="1" customFormat="1" ht="24.75" customHeight="1" x14ac:dyDescent="0.2">
      <c r="A287" s="21"/>
      <c r="B287" s="11" t="s">
        <v>179</v>
      </c>
      <c r="C287" s="30">
        <f>SUBTOTAL(9,C286)</f>
        <v>42540.75</v>
      </c>
    </row>
    <row r="288" spans="1:3" s="1" customFormat="1" x14ac:dyDescent="0.2">
      <c r="A288" s="25" t="s">
        <v>87</v>
      </c>
      <c r="B288" s="10" t="s">
        <v>625</v>
      </c>
      <c r="C288" s="27">
        <v>2840767.63</v>
      </c>
    </row>
    <row r="289" spans="1:3" s="1" customFormat="1" x14ac:dyDescent="0.2">
      <c r="A289" s="21"/>
      <c r="B289" s="10" t="s">
        <v>626</v>
      </c>
      <c r="C289" s="27">
        <v>832611.01</v>
      </c>
    </row>
    <row r="290" spans="1:3" s="1" customFormat="1" x14ac:dyDescent="0.2">
      <c r="A290" s="21"/>
      <c r="B290" s="10" t="s">
        <v>627</v>
      </c>
      <c r="C290" s="27">
        <v>5691.26</v>
      </c>
    </row>
    <row r="291" spans="1:3" s="1" customFormat="1" x14ac:dyDescent="0.2">
      <c r="A291" s="21"/>
      <c r="B291" s="10" t="s">
        <v>628</v>
      </c>
      <c r="C291" s="27">
        <v>5743.09</v>
      </c>
    </row>
    <row r="292" spans="1:3" s="1" customFormat="1" ht="24.75" customHeight="1" x14ac:dyDescent="0.2">
      <c r="A292" s="21"/>
      <c r="B292" s="11" t="s">
        <v>180</v>
      </c>
      <c r="C292" s="30">
        <f>SUBTOTAL(9,C288:C291)</f>
        <v>3684812.9899999993</v>
      </c>
    </row>
    <row r="293" spans="1:3" s="1" customFormat="1" x14ac:dyDescent="0.2">
      <c r="A293" s="25" t="s">
        <v>88</v>
      </c>
      <c r="B293" s="10" t="s">
        <v>259</v>
      </c>
      <c r="C293" s="27">
        <v>26731.690000000002</v>
      </c>
    </row>
    <row r="294" spans="1:3" s="1" customFormat="1" x14ac:dyDescent="0.2">
      <c r="A294" s="21"/>
      <c r="B294" s="10" t="s">
        <v>629</v>
      </c>
      <c r="C294" s="27">
        <v>9437.27</v>
      </c>
    </row>
    <row r="295" spans="1:3" s="1" customFormat="1" x14ac:dyDescent="0.2">
      <c r="A295" s="21"/>
      <c r="B295" s="10" t="s">
        <v>630</v>
      </c>
      <c r="C295" s="27">
        <v>2792.7400000000002</v>
      </c>
    </row>
    <row r="296" spans="1:3" s="1" customFormat="1" ht="24.75" customHeight="1" x14ac:dyDescent="0.2">
      <c r="A296" s="21"/>
      <c r="B296" s="11" t="s">
        <v>181</v>
      </c>
      <c r="C296" s="30">
        <f>SUBTOTAL(9,C293:C295)</f>
        <v>38961.700000000004</v>
      </c>
    </row>
    <row r="297" spans="1:3" s="1" customFormat="1" x14ac:dyDescent="0.2">
      <c r="A297" s="25" t="s">
        <v>89</v>
      </c>
      <c r="B297" s="10" t="s">
        <v>631</v>
      </c>
      <c r="C297" s="27">
        <v>1043872.97</v>
      </c>
    </row>
    <row r="298" spans="1:3" s="1" customFormat="1" x14ac:dyDescent="0.2">
      <c r="A298" s="21"/>
      <c r="B298" s="10" t="s">
        <v>632</v>
      </c>
      <c r="C298" s="27">
        <v>3202.05</v>
      </c>
    </row>
    <row r="299" spans="1:3" s="1" customFormat="1" x14ac:dyDescent="0.2">
      <c r="A299" s="21"/>
      <c r="B299" s="10" t="s">
        <v>633</v>
      </c>
      <c r="C299" s="27">
        <v>2747.9</v>
      </c>
    </row>
    <row r="300" spans="1:3" s="1" customFormat="1" ht="24.75" customHeight="1" x14ac:dyDescent="0.2">
      <c r="A300" s="21"/>
      <c r="B300" s="11" t="s">
        <v>182</v>
      </c>
      <c r="C300" s="30">
        <f>SUBTOTAL(9,C297:C299)</f>
        <v>1049822.92</v>
      </c>
    </row>
    <row r="301" spans="1:3" s="1" customFormat="1" x14ac:dyDescent="0.2">
      <c r="A301" s="25" t="s">
        <v>90</v>
      </c>
      <c r="B301" s="10" t="s">
        <v>634</v>
      </c>
      <c r="C301" s="27">
        <v>10922.630000000001</v>
      </c>
    </row>
    <row r="302" spans="1:3" s="1" customFormat="1" x14ac:dyDescent="0.2">
      <c r="A302" s="21"/>
      <c r="B302" s="10" t="s">
        <v>635</v>
      </c>
      <c r="C302" s="27">
        <v>15751.58</v>
      </c>
    </row>
    <row r="303" spans="1:3" s="1" customFormat="1" ht="24.75" customHeight="1" x14ac:dyDescent="0.2">
      <c r="A303" s="21"/>
      <c r="B303" s="11" t="s">
        <v>183</v>
      </c>
      <c r="C303" s="30">
        <f>SUBTOTAL(9,C301:C302)</f>
        <v>26674.21</v>
      </c>
    </row>
    <row r="304" spans="1:3" s="1" customFormat="1" x14ac:dyDescent="0.2">
      <c r="A304" s="25" t="s">
        <v>91</v>
      </c>
      <c r="B304" s="10" t="s">
        <v>636</v>
      </c>
      <c r="C304" s="27">
        <v>8670.380000000001</v>
      </c>
    </row>
    <row r="305" spans="1:3" s="1" customFormat="1" x14ac:dyDescent="0.2">
      <c r="A305" s="21"/>
      <c r="B305" s="10" t="s">
        <v>637</v>
      </c>
      <c r="C305" s="27">
        <v>3253.33</v>
      </c>
    </row>
    <row r="306" spans="1:3" s="1" customFormat="1" x14ac:dyDescent="0.2">
      <c r="A306" s="21"/>
      <c r="B306" s="10" t="s">
        <v>638</v>
      </c>
      <c r="C306" s="27">
        <v>6091.1500000000005</v>
      </c>
    </row>
    <row r="307" spans="1:3" s="1" customFormat="1" x14ac:dyDescent="0.2">
      <c r="A307" s="21"/>
      <c r="B307" s="10" t="s">
        <v>639</v>
      </c>
      <c r="C307" s="27">
        <v>16901.330000000002</v>
      </c>
    </row>
    <row r="308" spans="1:3" s="1" customFormat="1" ht="24.75" customHeight="1" x14ac:dyDescent="0.2">
      <c r="A308" s="21"/>
      <c r="B308" s="11" t="s">
        <v>184</v>
      </c>
      <c r="C308" s="30">
        <f>SUBTOTAL(9,C304:C307)</f>
        <v>34916.19</v>
      </c>
    </row>
    <row r="309" spans="1:3" s="1" customFormat="1" x14ac:dyDescent="0.2">
      <c r="A309" s="29" t="s">
        <v>93</v>
      </c>
      <c r="B309" s="10" t="s">
        <v>640</v>
      </c>
      <c r="C309" s="27">
        <v>54211.86</v>
      </c>
    </row>
    <row r="310" spans="1:3" s="1" customFormat="1" x14ac:dyDescent="0.2">
      <c r="A310" s="21"/>
      <c r="B310" s="10" t="s">
        <v>640</v>
      </c>
      <c r="C310" s="27">
        <v>11759.37</v>
      </c>
    </row>
    <row r="311" spans="1:3" s="1" customFormat="1" x14ac:dyDescent="0.2">
      <c r="A311" s="21"/>
      <c r="B311" s="10" t="s">
        <v>640</v>
      </c>
      <c r="C311" s="27">
        <v>5079.6000000000004</v>
      </c>
    </row>
    <row r="312" spans="1:3" s="1" customFormat="1" ht="24.75" customHeight="1" x14ac:dyDescent="0.2">
      <c r="A312" s="21"/>
      <c r="B312" s="11" t="s">
        <v>185</v>
      </c>
      <c r="C312" s="30">
        <f>SUBTOTAL(9,C309:C311)</f>
        <v>71050.83</v>
      </c>
    </row>
    <row r="313" spans="1:3" s="1" customFormat="1" x14ac:dyDescent="0.2">
      <c r="A313" s="25" t="s">
        <v>95</v>
      </c>
      <c r="B313" s="10" t="s">
        <v>641</v>
      </c>
      <c r="C313" s="27">
        <v>21258.600000000002</v>
      </c>
    </row>
    <row r="314" spans="1:3" s="1" customFormat="1" x14ac:dyDescent="0.2">
      <c r="A314" s="21"/>
      <c r="B314" s="10" t="s">
        <v>642</v>
      </c>
      <c r="C314" s="27">
        <v>41330.06</v>
      </c>
    </row>
    <row r="315" spans="1:3" s="1" customFormat="1" x14ac:dyDescent="0.2">
      <c r="A315" s="21"/>
      <c r="B315" s="10" t="s">
        <v>643</v>
      </c>
      <c r="C315" s="27">
        <v>4367.8999999999996</v>
      </c>
    </row>
    <row r="316" spans="1:3" s="1" customFormat="1" x14ac:dyDescent="0.2">
      <c r="A316" s="21"/>
      <c r="B316" s="10" t="s">
        <v>643</v>
      </c>
      <c r="C316" s="27">
        <v>14836.37</v>
      </c>
    </row>
    <row r="317" spans="1:3" s="1" customFormat="1" x14ac:dyDescent="0.2">
      <c r="A317" s="21"/>
      <c r="B317" s="10" t="s">
        <v>644</v>
      </c>
      <c r="C317" s="27">
        <v>27028.720000000001</v>
      </c>
    </row>
    <row r="318" spans="1:3" s="1" customFormat="1" x14ac:dyDescent="0.2">
      <c r="A318" s="21"/>
      <c r="B318" s="10" t="s">
        <v>96</v>
      </c>
      <c r="C318" s="27">
        <v>9796.1200000000008</v>
      </c>
    </row>
    <row r="319" spans="1:3" s="1" customFormat="1" x14ac:dyDescent="0.2">
      <c r="A319" s="21"/>
      <c r="B319" s="10" t="s">
        <v>645</v>
      </c>
      <c r="C319" s="27">
        <v>18661.45</v>
      </c>
    </row>
    <row r="320" spans="1:3" s="1" customFormat="1" ht="24.75" customHeight="1" x14ac:dyDescent="0.2">
      <c r="A320" s="21"/>
      <c r="B320" s="11" t="s">
        <v>186</v>
      </c>
      <c r="C320" s="30">
        <f>SUBTOTAL(9,C313:C319)</f>
        <v>137279.22</v>
      </c>
    </row>
    <row r="321" spans="1:3" s="1" customFormat="1" x14ac:dyDescent="0.2">
      <c r="A321" s="25" t="s">
        <v>97</v>
      </c>
      <c r="B321" s="10" t="s">
        <v>646</v>
      </c>
      <c r="C321" s="27">
        <v>12469.04</v>
      </c>
    </row>
    <row r="322" spans="1:3" s="1" customFormat="1" x14ac:dyDescent="0.2">
      <c r="A322" s="21"/>
      <c r="B322" s="10" t="s">
        <v>647</v>
      </c>
      <c r="C322" s="27">
        <v>2427.25</v>
      </c>
    </row>
    <row r="323" spans="1:3" s="1" customFormat="1" x14ac:dyDescent="0.2">
      <c r="A323" s="21"/>
      <c r="B323" s="10" t="s">
        <v>648</v>
      </c>
      <c r="C323" s="27">
        <v>7588.35</v>
      </c>
    </row>
    <row r="324" spans="1:3" s="1" customFormat="1" x14ac:dyDescent="0.2">
      <c r="A324" s="21"/>
      <c r="B324" s="10" t="s">
        <v>649</v>
      </c>
      <c r="C324" s="27">
        <v>6094.82</v>
      </c>
    </row>
    <row r="325" spans="1:3" s="1" customFormat="1" ht="24.75" customHeight="1" x14ac:dyDescent="0.2">
      <c r="A325" s="21"/>
      <c r="B325" s="11" t="s">
        <v>187</v>
      </c>
      <c r="C325" s="30">
        <f>SUBTOTAL(9,C321:C324)</f>
        <v>28579.46</v>
      </c>
    </row>
    <row r="326" spans="1:3" s="1" customFormat="1" x14ac:dyDescent="0.2">
      <c r="A326" s="29" t="s">
        <v>98</v>
      </c>
      <c r="B326" s="10" t="s">
        <v>650</v>
      </c>
      <c r="C326" s="27">
        <v>8124.18</v>
      </c>
    </row>
    <row r="327" spans="1:3" s="1" customFormat="1" x14ac:dyDescent="0.2">
      <c r="A327" s="21"/>
      <c r="B327" s="10" t="s">
        <v>651</v>
      </c>
      <c r="C327" s="27">
        <v>4897.63</v>
      </c>
    </row>
    <row r="328" spans="1:3" s="1" customFormat="1" x14ac:dyDescent="0.2">
      <c r="A328" s="21"/>
      <c r="B328" s="10" t="s">
        <v>652</v>
      </c>
      <c r="C328" s="27">
        <v>2069.5500000000002</v>
      </c>
    </row>
    <row r="329" spans="1:3" s="1" customFormat="1" x14ac:dyDescent="0.2">
      <c r="A329" s="21"/>
      <c r="B329" s="10" t="s">
        <v>652</v>
      </c>
      <c r="C329" s="27">
        <v>61018.700000000004</v>
      </c>
    </row>
    <row r="330" spans="1:3" s="1" customFormat="1" ht="24.75" customHeight="1" x14ac:dyDescent="0.2">
      <c r="A330" s="21"/>
      <c r="B330" s="11" t="s">
        <v>188</v>
      </c>
      <c r="C330" s="30">
        <f>SUBTOTAL(9,C326:C329)</f>
        <v>76110.06</v>
      </c>
    </row>
    <row r="331" spans="1:3" s="1" customFormat="1" x14ac:dyDescent="0.2">
      <c r="A331" s="25" t="s">
        <v>99</v>
      </c>
      <c r="B331" s="10" t="s">
        <v>653</v>
      </c>
      <c r="C331" s="27">
        <v>4018.38</v>
      </c>
    </row>
    <row r="332" spans="1:3" s="1" customFormat="1" x14ac:dyDescent="0.2">
      <c r="A332" s="21"/>
      <c r="B332" s="10" t="s">
        <v>654</v>
      </c>
      <c r="C332" s="27">
        <v>17425.61</v>
      </c>
    </row>
    <row r="333" spans="1:3" s="1" customFormat="1" x14ac:dyDescent="0.2">
      <c r="A333" s="21"/>
      <c r="B333" s="10" t="s">
        <v>655</v>
      </c>
      <c r="C333" s="27">
        <v>16326.45</v>
      </c>
    </row>
    <row r="334" spans="1:3" s="1" customFormat="1" x14ac:dyDescent="0.2">
      <c r="A334" s="21"/>
      <c r="B334" s="10" t="s">
        <v>656</v>
      </c>
      <c r="C334" s="27">
        <v>4225.33</v>
      </c>
    </row>
    <row r="335" spans="1:3" s="1" customFormat="1" x14ac:dyDescent="0.2">
      <c r="A335" s="21"/>
      <c r="B335" s="10" t="s">
        <v>657</v>
      </c>
      <c r="C335" s="27">
        <v>2040.81</v>
      </c>
    </row>
    <row r="336" spans="1:3" s="1" customFormat="1" ht="24.75" customHeight="1" x14ac:dyDescent="0.2">
      <c r="A336" s="21"/>
      <c r="B336" s="11" t="s">
        <v>189</v>
      </c>
      <c r="C336" s="30">
        <f>SUBTOTAL(9,C331:C335)</f>
        <v>44036.58</v>
      </c>
    </row>
    <row r="337" spans="1:3" s="1" customFormat="1" x14ac:dyDescent="0.2">
      <c r="A337" s="25" t="s">
        <v>100</v>
      </c>
      <c r="B337" s="10" t="s">
        <v>658</v>
      </c>
      <c r="C337" s="27">
        <v>7553329.7599999998</v>
      </c>
    </row>
    <row r="338" spans="1:3" s="1" customFormat="1" x14ac:dyDescent="0.2">
      <c r="A338" s="21"/>
      <c r="B338" s="10" t="s">
        <v>659</v>
      </c>
      <c r="C338" s="27">
        <v>1882974.32</v>
      </c>
    </row>
    <row r="339" spans="1:3" s="1" customFormat="1" x14ac:dyDescent="0.2">
      <c r="A339" s="21"/>
      <c r="B339" s="10" t="s">
        <v>658</v>
      </c>
      <c r="C339" s="27">
        <v>146687.84</v>
      </c>
    </row>
    <row r="340" spans="1:3" s="1" customFormat="1" x14ac:dyDescent="0.2">
      <c r="A340" s="21"/>
      <c r="B340" s="10" t="s">
        <v>658</v>
      </c>
      <c r="C340" s="27">
        <v>44097.22</v>
      </c>
    </row>
    <row r="341" spans="1:3" s="1" customFormat="1" x14ac:dyDescent="0.2">
      <c r="A341" s="21"/>
      <c r="B341" s="10" t="s">
        <v>659</v>
      </c>
      <c r="C341" s="27">
        <v>171295.56</v>
      </c>
    </row>
    <row r="342" spans="1:3" s="1" customFormat="1" ht="24.75" customHeight="1" x14ac:dyDescent="0.2">
      <c r="A342" s="21"/>
      <c r="B342" s="11" t="s">
        <v>190</v>
      </c>
      <c r="C342" s="30">
        <f>SUBTOTAL(9,C337:C341)</f>
        <v>9798384.7000000011</v>
      </c>
    </row>
    <row r="343" spans="1:3" s="1" customFormat="1" x14ac:dyDescent="0.2">
      <c r="A343" s="25" t="s">
        <v>103</v>
      </c>
      <c r="B343" s="10" t="s">
        <v>660</v>
      </c>
      <c r="C343" s="27">
        <v>26153.940000000002</v>
      </c>
    </row>
    <row r="344" spans="1:3" s="1" customFormat="1" x14ac:dyDescent="0.2">
      <c r="A344" s="21"/>
      <c r="B344" s="10" t="s">
        <v>661</v>
      </c>
      <c r="C344" s="27">
        <v>26464.38</v>
      </c>
    </row>
    <row r="345" spans="1:3" s="1" customFormat="1" ht="24.75" customHeight="1" x14ac:dyDescent="0.2">
      <c r="A345" s="21"/>
      <c r="B345" s="11" t="s">
        <v>191</v>
      </c>
      <c r="C345" s="30">
        <f>SUBTOTAL(9,C343:C344)</f>
        <v>52618.320000000007</v>
      </c>
    </row>
    <row r="346" spans="1:3" s="1" customFormat="1" x14ac:dyDescent="0.2">
      <c r="A346" s="25" t="s">
        <v>104</v>
      </c>
      <c r="B346" s="10" t="s">
        <v>662</v>
      </c>
      <c r="C346" s="27">
        <v>48454.35</v>
      </c>
    </row>
    <row r="347" spans="1:3" s="1" customFormat="1" x14ac:dyDescent="0.2">
      <c r="A347" s="21"/>
      <c r="B347" s="10" t="s">
        <v>663</v>
      </c>
      <c r="C347" s="27">
        <v>79710.720000000001</v>
      </c>
    </row>
    <row r="348" spans="1:3" s="1" customFormat="1" ht="24.75" customHeight="1" x14ac:dyDescent="0.2">
      <c r="A348" s="21"/>
      <c r="B348" s="11" t="s">
        <v>192</v>
      </c>
      <c r="C348" s="30">
        <f>SUBTOTAL(9,C346:C347)</f>
        <v>128165.07</v>
      </c>
    </row>
    <row r="349" spans="1:3" s="1" customFormat="1" x14ac:dyDescent="0.2">
      <c r="A349" s="25" t="s">
        <v>105</v>
      </c>
      <c r="B349" s="10" t="s">
        <v>106</v>
      </c>
      <c r="C349" s="27">
        <v>3103.1800000000003</v>
      </c>
    </row>
    <row r="350" spans="1:3" s="1" customFormat="1" x14ac:dyDescent="0.2">
      <c r="A350" s="21"/>
      <c r="B350" s="10" t="s">
        <v>106</v>
      </c>
      <c r="C350" s="27">
        <v>3611.19</v>
      </c>
    </row>
    <row r="351" spans="1:3" s="1" customFormat="1" x14ac:dyDescent="0.2">
      <c r="A351" s="21"/>
      <c r="B351" s="10" t="s">
        <v>106</v>
      </c>
      <c r="C351" s="27">
        <v>3359.57</v>
      </c>
    </row>
    <row r="352" spans="1:3" s="1" customFormat="1" x14ac:dyDescent="0.2">
      <c r="A352" s="21"/>
      <c r="B352" s="10" t="s">
        <v>106</v>
      </c>
      <c r="C352" s="27">
        <v>4479.43</v>
      </c>
    </row>
    <row r="353" spans="1:3" s="1" customFormat="1" x14ac:dyDescent="0.2">
      <c r="A353" s="21"/>
      <c r="B353" s="10" t="s">
        <v>106</v>
      </c>
      <c r="C353" s="27">
        <v>18096.27</v>
      </c>
    </row>
    <row r="354" spans="1:3" s="1" customFormat="1" ht="24.75" customHeight="1" x14ac:dyDescent="0.2">
      <c r="A354" s="21"/>
      <c r="B354" s="11" t="s">
        <v>193</v>
      </c>
      <c r="C354" s="30">
        <f>SUBTOTAL(9,C349:C353)</f>
        <v>32649.64</v>
      </c>
    </row>
    <row r="355" spans="1:3" s="5" customFormat="1" ht="21.75" customHeight="1" thickBot="1" x14ac:dyDescent="0.25">
      <c r="A355" s="37"/>
      <c r="B355" s="37"/>
      <c r="C355" s="33">
        <f>SUM(C354,C348,C345,C342,C336,C330,C325,C320,C312,C308,C303,C300,C296,C292,C287,C285,C283,C280,C277,C266,C264,C261,C259,C253,C246,C244,C242,C238,C231,C229,C227,C224,C221,C217,C215,C200,C197,C194,C192,C189,C187,C185,C180,C178,C175,C170,C166,C164,C159,C157,C155,C149,C147,C145,C143,C141,C139,C136,C131,C129,C125,C121,C117,C110,C106,C104,C98,C96,C94,C89,C86,C78,C74,C67,C63,C61,C58,C52,C49,C44,C36,C34,C29,C27,C25,C20,C10)</f>
        <v>26102849.324625008</v>
      </c>
    </row>
    <row r="356" spans="1:3" s="1" customFormat="1" ht="13.5" thickTop="1" x14ac:dyDescent="0.2">
      <c r="B356" s="6"/>
      <c r="C356" s="13"/>
    </row>
    <row r="358" spans="1:3" s="2" customFormat="1" ht="11.25" x14ac:dyDescent="0.2">
      <c r="A358" s="3"/>
      <c r="B358" s="7"/>
      <c r="C358" s="14"/>
    </row>
    <row r="359" spans="1:3" s="2" customFormat="1" x14ac:dyDescent="0.2">
      <c r="A359"/>
      <c r="B359" s="7"/>
      <c r="C359" s="14"/>
    </row>
  </sheetData>
  <autoFilter ref="A6:C355"/>
  <mergeCells count="4">
    <mergeCell ref="A355:B355"/>
    <mergeCell ref="A3:C3"/>
    <mergeCell ref="A4:C4"/>
    <mergeCell ref="A2:C2"/>
  </mergeCells>
  <printOptions horizontalCentered="1"/>
  <pageMargins left="0.15748031496062992" right="0.15748031496062992" top="0.31496062992125984" bottom="0.35433070866141736" header="0" footer="0"/>
  <pageSetup paperSize="5" scale="97" fitToWidth="0" fitToHeight="0" orientation="landscape" r:id="rId1"/>
  <headerFooter alignWithMargins="0">
    <oddHeader>&amp;R31 janvier 2020</oddHeader>
    <oddFooter>&amp;RPage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outlinePr summaryBelow="0" summaryRight="0"/>
    <pageSetUpPr autoPageBreaks="0"/>
  </sheetPr>
  <dimension ref="A1:C359"/>
  <sheetViews>
    <sheetView showGridLines="0" tabSelected="1" showOutlineSymbols="0" zoomScaleNormal="100" workbookViewId="0">
      <pane ySplit="6" topLeftCell="A7" activePane="bottomLeft" state="frozen"/>
      <selection pane="bottomLeft" activeCell="A6" sqref="A6"/>
    </sheetView>
  </sheetViews>
  <sheetFormatPr defaultRowHeight="12" outlineLevelCol="7" x14ac:dyDescent="0.2"/>
  <cols>
    <col min="1" max="1" width="51.140625" style="9" customWidth="1"/>
    <col min="2" max="2" width="101.7109375" style="8" customWidth="1" outlineLevel="7"/>
    <col min="3" max="3" width="17.28515625" style="23" customWidth="1"/>
    <col min="4" max="16384" width="9.140625" style="9"/>
  </cols>
  <sheetData>
    <row r="1" spans="1:3" s="21" customFormat="1" x14ac:dyDescent="0.2">
      <c r="B1" s="8"/>
      <c r="C1" s="23"/>
    </row>
    <row r="2" spans="1:3" s="21" customFormat="1" ht="15.75" x14ac:dyDescent="0.2">
      <c r="A2" s="38" t="s">
        <v>194</v>
      </c>
      <c r="B2" s="38"/>
      <c r="C2" s="38"/>
    </row>
    <row r="3" spans="1:3" s="21" customFormat="1" ht="15.75" x14ac:dyDescent="0.2">
      <c r="A3" s="38" t="s">
        <v>702</v>
      </c>
      <c r="B3" s="38"/>
      <c r="C3" s="38"/>
    </row>
    <row r="4" spans="1:3" s="21" customFormat="1" ht="15.75" x14ac:dyDescent="0.2">
      <c r="A4" s="38" t="s">
        <v>703</v>
      </c>
      <c r="B4" s="38"/>
      <c r="C4" s="38"/>
    </row>
    <row r="5" spans="1:3" s="21" customFormat="1" ht="9.9499999999999993" customHeight="1" x14ac:dyDescent="0.2">
      <c r="B5" s="8"/>
      <c r="C5" s="23"/>
    </row>
    <row r="6" spans="1:3" s="24" customFormat="1" ht="24" x14ac:dyDescent="0.2">
      <c r="A6" s="15" t="s">
        <v>195</v>
      </c>
      <c r="B6" s="16" t="s">
        <v>3</v>
      </c>
      <c r="C6" s="35" t="s">
        <v>704</v>
      </c>
    </row>
    <row r="7" spans="1:3" s="24" customFormat="1" ht="9.9499999999999993" customHeight="1" x14ac:dyDescent="0.2">
      <c r="A7" s="17"/>
      <c r="B7" s="18"/>
      <c r="C7" s="20"/>
    </row>
    <row r="8" spans="1:3" s="21" customFormat="1" x14ac:dyDescent="0.2">
      <c r="A8" s="25" t="s">
        <v>4</v>
      </c>
      <c r="B8" s="10" t="s">
        <v>387</v>
      </c>
      <c r="C8" s="27">
        <v>47378.9</v>
      </c>
    </row>
    <row r="9" spans="1:3" s="21" customFormat="1" x14ac:dyDescent="0.2">
      <c r="B9" s="10" t="s">
        <v>442</v>
      </c>
      <c r="C9" s="27">
        <v>3367.62</v>
      </c>
    </row>
    <row r="10" spans="1:3" s="21" customFormat="1" ht="24.75" customHeight="1" x14ac:dyDescent="0.2">
      <c r="B10" s="11" t="s">
        <v>196</v>
      </c>
      <c r="C10" s="30">
        <f>SUBTOTAL(9,C8:C9)</f>
        <v>50746.520000000004</v>
      </c>
    </row>
    <row r="11" spans="1:3" s="21" customFormat="1" x14ac:dyDescent="0.2">
      <c r="A11" s="29" t="s">
        <v>5</v>
      </c>
      <c r="B11" s="10" t="s">
        <v>273</v>
      </c>
      <c r="C11" s="27">
        <v>12000</v>
      </c>
    </row>
    <row r="12" spans="1:3" s="21" customFormat="1" x14ac:dyDescent="0.2">
      <c r="B12" s="10" t="s">
        <v>271</v>
      </c>
      <c r="C12" s="27">
        <v>3073.37</v>
      </c>
    </row>
    <row r="13" spans="1:3" s="21" customFormat="1" x14ac:dyDescent="0.2">
      <c r="B13" s="10" t="s">
        <v>441</v>
      </c>
      <c r="C13" s="27">
        <v>8419.6200000000008</v>
      </c>
    </row>
    <row r="14" spans="1:3" s="21" customFormat="1" x14ac:dyDescent="0.2">
      <c r="B14" s="10" t="s">
        <v>272</v>
      </c>
      <c r="C14" s="27">
        <v>4293.7</v>
      </c>
    </row>
    <row r="15" spans="1:3" s="21" customFormat="1" x14ac:dyDescent="0.2">
      <c r="B15" s="10" t="s">
        <v>274</v>
      </c>
      <c r="C15" s="27">
        <v>3873.84</v>
      </c>
    </row>
    <row r="16" spans="1:3" s="21" customFormat="1" x14ac:dyDescent="0.2">
      <c r="B16" s="10" t="s">
        <v>273</v>
      </c>
      <c r="C16" s="27">
        <v>2238.4</v>
      </c>
    </row>
    <row r="17" spans="1:3" s="21" customFormat="1" x14ac:dyDescent="0.2">
      <c r="B17" s="10" t="s">
        <v>443</v>
      </c>
      <c r="C17" s="27">
        <v>5359.08</v>
      </c>
    </row>
    <row r="18" spans="1:3" s="21" customFormat="1" x14ac:dyDescent="0.2">
      <c r="B18" s="10" t="s">
        <v>276</v>
      </c>
      <c r="C18" s="27">
        <v>3238.09</v>
      </c>
    </row>
    <row r="19" spans="1:3" s="21" customFormat="1" x14ac:dyDescent="0.2">
      <c r="B19" s="10" t="s">
        <v>275</v>
      </c>
      <c r="C19" s="27">
        <v>7281.38</v>
      </c>
    </row>
    <row r="20" spans="1:3" s="21" customFormat="1" ht="24.75" customHeight="1" x14ac:dyDescent="0.2">
      <c r="B20" s="11" t="s">
        <v>260</v>
      </c>
      <c r="C20" s="30">
        <f>SUBTOTAL(9,C11:C19)</f>
        <v>49777.48</v>
      </c>
    </row>
    <row r="21" spans="1:3" s="21" customFormat="1" x14ac:dyDescent="0.2">
      <c r="A21" s="25" t="s">
        <v>6</v>
      </c>
      <c r="B21" s="10" t="s">
        <v>277</v>
      </c>
      <c r="C21" s="27">
        <v>175680.11000000002</v>
      </c>
    </row>
    <row r="22" spans="1:3" s="21" customFormat="1" x14ac:dyDescent="0.2">
      <c r="B22" s="10" t="s">
        <v>388</v>
      </c>
      <c r="C22" s="27">
        <v>4578.08</v>
      </c>
    </row>
    <row r="23" spans="1:3" s="21" customFormat="1" ht="12.75" customHeight="1" x14ac:dyDescent="0.2">
      <c r="B23" s="10" t="s">
        <v>278</v>
      </c>
      <c r="C23" s="27">
        <v>10000</v>
      </c>
    </row>
    <row r="24" spans="1:3" s="21" customFormat="1" x14ac:dyDescent="0.2">
      <c r="B24" s="10" t="s">
        <v>279</v>
      </c>
      <c r="C24" s="27">
        <v>6448.93</v>
      </c>
    </row>
    <row r="25" spans="1:3" s="21" customFormat="1" ht="24.75" customHeight="1" x14ac:dyDescent="0.2">
      <c r="B25" s="11" t="s">
        <v>261</v>
      </c>
      <c r="C25" s="30">
        <f>SUBTOTAL(9,C21:C24)</f>
        <v>196707.12</v>
      </c>
    </row>
    <row r="26" spans="1:3" s="21" customFormat="1" x14ac:dyDescent="0.2">
      <c r="A26" s="25" t="s">
        <v>7</v>
      </c>
      <c r="B26" s="10" t="s">
        <v>197</v>
      </c>
      <c r="C26" s="27">
        <v>31347.93</v>
      </c>
    </row>
    <row r="27" spans="1:3" s="21" customFormat="1" ht="24.75" customHeight="1" x14ac:dyDescent="0.2">
      <c r="B27" s="11" t="s">
        <v>198</v>
      </c>
      <c r="C27" s="30">
        <f>SUBTOTAL(9,C26)</f>
        <v>31347.93</v>
      </c>
    </row>
    <row r="28" spans="1:3" s="21" customFormat="1" x14ac:dyDescent="0.2">
      <c r="A28" s="25" t="s">
        <v>8</v>
      </c>
      <c r="B28" s="10" t="s">
        <v>708</v>
      </c>
      <c r="C28" s="27">
        <v>83931.75</v>
      </c>
    </row>
    <row r="29" spans="1:3" s="21" customFormat="1" ht="24.75" customHeight="1" x14ac:dyDescent="0.2">
      <c r="B29" s="11" t="s">
        <v>199</v>
      </c>
      <c r="C29" s="30">
        <f>SUBTOTAL(9,C28:C28)</f>
        <v>83931.75</v>
      </c>
    </row>
    <row r="30" spans="1:3" s="21" customFormat="1" x14ac:dyDescent="0.2">
      <c r="A30" s="25" t="s">
        <v>9</v>
      </c>
      <c r="B30" s="10" t="s">
        <v>389</v>
      </c>
      <c r="C30" s="27">
        <v>10319.01</v>
      </c>
    </row>
    <row r="31" spans="1:3" s="21" customFormat="1" x14ac:dyDescent="0.2">
      <c r="B31" s="10" t="s">
        <v>390</v>
      </c>
      <c r="C31" s="27">
        <v>5209.76</v>
      </c>
    </row>
    <row r="32" spans="1:3" s="21" customFormat="1" x14ac:dyDescent="0.2">
      <c r="B32" s="10" t="s">
        <v>281</v>
      </c>
      <c r="C32" s="27">
        <v>9037.0400000000009</v>
      </c>
    </row>
    <row r="33" spans="1:3" s="21" customFormat="1" x14ac:dyDescent="0.2">
      <c r="B33" s="10" t="s">
        <v>280</v>
      </c>
      <c r="C33" s="27">
        <v>3478.51</v>
      </c>
    </row>
    <row r="34" spans="1:3" s="21" customFormat="1" ht="24.75" customHeight="1" x14ac:dyDescent="0.2">
      <c r="B34" s="11" t="s">
        <v>665</v>
      </c>
      <c r="C34" s="30">
        <f>SUBTOTAL(9,C30:C33)</f>
        <v>28044.32</v>
      </c>
    </row>
    <row r="35" spans="1:3" s="21" customFormat="1" x14ac:dyDescent="0.2">
      <c r="A35" s="25" t="s">
        <v>10</v>
      </c>
      <c r="B35" s="10" t="s">
        <v>391</v>
      </c>
      <c r="C35" s="27">
        <v>158090.63</v>
      </c>
    </row>
    <row r="36" spans="1:3" s="21" customFormat="1" ht="24.75" customHeight="1" x14ac:dyDescent="0.2">
      <c r="B36" s="11" t="s">
        <v>666</v>
      </c>
      <c r="C36" s="30">
        <f>SUBTOTAL(9,C35:C35)</f>
        <v>158090.63</v>
      </c>
    </row>
    <row r="37" spans="1:3" s="21" customFormat="1" x14ac:dyDescent="0.2">
      <c r="A37" s="25" t="s">
        <v>11</v>
      </c>
      <c r="B37" s="10" t="s">
        <v>392</v>
      </c>
      <c r="C37" s="27">
        <v>3214.7000000000003</v>
      </c>
    </row>
    <row r="38" spans="1:3" s="21" customFormat="1" x14ac:dyDescent="0.2">
      <c r="B38" s="10" t="s">
        <v>393</v>
      </c>
      <c r="C38" s="27">
        <v>10612.19</v>
      </c>
    </row>
    <row r="39" spans="1:3" s="21" customFormat="1" x14ac:dyDescent="0.2">
      <c r="B39" s="10" t="s">
        <v>395</v>
      </c>
      <c r="C39" s="27">
        <v>14969.75</v>
      </c>
    </row>
    <row r="40" spans="1:3" s="21" customFormat="1" x14ac:dyDescent="0.2">
      <c r="B40" s="10" t="s">
        <v>440</v>
      </c>
      <c r="C40" s="27">
        <v>5371.63</v>
      </c>
    </row>
    <row r="41" spans="1:3" s="21" customFormat="1" x14ac:dyDescent="0.2">
      <c r="B41" s="10" t="s">
        <v>394</v>
      </c>
      <c r="C41" s="27">
        <v>2253.2800000000002</v>
      </c>
    </row>
    <row r="42" spans="1:3" s="21" customFormat="1" x14ac:dyDescent="0.2">
      <c r="B42" s="10" t="s">
        <v>396</v>
      </c>
      <c r="C42" s="27">
        <v>3489.85</v>
      </c>
    </row>
    <row r="43" spans="1:3" s="21" customFormat="1" x14ac:dyDescent="0.2">
      <c r="B43" s="10" t="s">
        <v>282</v>
      </c>
      <c r="C43" s="27">
        <v>2292.6</v>
      </c>
    </row>
    <row r="44" spans="1:3" s="21" customFormat="1" ht="24.75" customHeight="1" x14ac:dyDescent="0.2">
      <c r="B44" s="11" t="s">
        <v>262</v>
      </c>
      <c r="C44" s="30">
        <f>SUBTOTAL(9,C37:C43)</f>
        <v>42203.999999999993</v>
      </c>
    </row>
    <row r="45" spans="1:3" s="21" customFormat="1" x14ac:dyDescent="0.2">
      <c r="A45" s="25" t="s">
        <v>12</v>
      </c>
      <c r="B45" s="10" t="s">
        <v>283</v>
      </c>
      <c r="C45" s="27">
        <v>2988.64</v>
      </c>
    </row>
    <row r="46" spans="1:3" s="21" customFormat="1" x14ac:dyDescent="0.2">
      <c r="B46" s="10" t="s">
        <v>284</v>
      </c>
      <c r="C46" s="27">
        <v>16055.710000000001</v>
      </c>
    </row>
    <row r="47" spans="1:3" s="21" customFormat="1" x14ac:dyDescent="0.2">
      <c r="B47" s="10" t="s">
        <v>13</v>
      </c>
      <c r="C47" s="27">
        <v>5725.57</v>
      </c>
    </row>
    <row r="48" spans="1:3" s="21" customFormat="1" x14ac:dyDescent="0.2">
      <c r="B48" s="10" t="s">
        <v>14</v>
      </c>
      <c r="C48" s="27">
        <v>3063.62</v>
      </c>
    </row>
    <row r="49" spans="1:3" s="21" customFormat="1" ht="24.75" customHeight="1" x14ac:dyDescent="0.2">
      <c r="B49" s="11" t="s">
        <v>200</v>
      </c>
      <c r="C49" s="30">
        <f>SUBTOTAL(9,C45:C48)</f>
        <v>27833.54</v>
      </c>
    </row>
    <row r="50" spans="1:3" s="21" customFormat="1" x14ac:dyDescent="0.2">
      <c r="A50" s="25" t="s">
        <v>15</v>
      </c>
      <c r="B50" s="10" t="s">
        <v>709</v>
      </c>
      <c r="C50" s="27">
        <v>23541.59</v>
      </c>
    </row>
    <row r="51" spans="1:3" s="21" customFormat="1" x14ac:dyDescent="0.2">
      <c r="B51" s="10" t="s">
        <v>285</v>
      </c>
      <c r="C51" s="27">
        <v>6292.24</v>
      </c>
    </row>
    <row r="52" spans="1:3" s="21" customFormat="1" ht="24.75" customHeight="1" x14ac:dyDescent="0.2">
      <c r="B52" s="11" t="s">
        <v>667</v>
      </c>
      <c r="C52" s="30">
        <f>SUBTOTAL(9,C50:C51)</f>
        <v>29833.83</v>
      </c>
    </row>
    <row r="53" spans="1:3" s="21" customFormat="1" x14ac:dyDescent="0.2">
      <c r="A53" s="25" t="s">
        <v>16</v>
      </c>
      <c r="B53" s="10" t="s">
        <v>286</v>
      </c>
      <c r="C53" s="27">
        <v>447717.76</v>
      </c>
    </row>
    <row r="54" spans="1:3" s="21" customFormat="1" x14ac:dyDescent="0.2">
      <c r="B54" s="10" t="s">
        <v>222</v>
      </c>
      <c r="C54" s="27">
        <v>7267.1500000000005</v>
      </c>
    </row>
    <row r="55" spans="1:3" s="21" customFormat="1" x14ac:dyDescent="0.2">
      <c r="B55" s="10" t="s">
        <v>397</v>
      </c>
      <c r="C55" s="27">
        <v>3859.14</v>
      </c>
    </row>
    <row r="56" spans="1:3" s="21" customFormat="1" x14ac:dyDescent="0.2">
      <c r="B56" s="10" t="s">
        <v>222</v>
      </c>
      <c r="C56" s="27">
        <v>12285.78</v>
      </c>
    </row>
    <row r="57" spans="1:3" s="21" customFormat="1" x14ac:dyDescent="0.2">
      <c r="B57" s="10" t="s">
        <v>222</v>
      </c>
      <c r="C57" s="27">
        <v>6721.9000000000005</v>
      </c>
    </row>
    <row r="58" spans="1:3" s="21" customFormat="1" ht="24.75" customHeight="1" x14ac:dyDescent="0.2">
      <c r="B58" s="11" t="s">
        <v>668</v>
      </c>
      <c r="C58" s="30">
        <f>SUBTOTAL(9,C53:C57)</f>
        <v>477851.7300000001</v>
      </c>
    </row>
    <row r="59" spans="1:3" s="21" customFormat="1" x14ac:dyDescent="0.2">
      <c r="A59" s="29" t="s">
        <v>17</v>
      </c>
      <c r="B59" s="10" t="s">
        <v>287</v>
      </c>
      <c r="C59" s="27">
        <v>6862.27</v>
      </c>
    </row>
    <row r="60" spans="1:3" s="21" customFormat="1" x14ac:dyDescent="0.2">
      <c r="B60" s="10" t="s">
        <v>19</v>
      </c>
      <c r="C60" s="27">
        <v>108996.07</v>
      </c>
    </row>
    <row r="61" spans="1:3" s="21" customFormat="1" ht="24.75" customHeight="1" x14ac:dyDescent="0.2">
      <c r="B61" s="11" t="s">
        <v>669</v>
      </c>
      <c r="C61" s="30">
        <f>SUBTOTAL(9,C59:C60)</f>
        <v>115858.34000000001</v>
      </c>
    </row>
    <row r="62" spans="1:3" s="21" customFormat="1" x14ac:dyDescent="0.2">
      <c r="A62" s="29" t="s">
        <v>20</v>
      </c>
      <c r="B62" s="10" t="s">
        <v>288</v>
      </c>
      <c r="C62" s="27">
        <f>271227.5*1.14975</f>
        <v>311843.81812499999</v>
      </c>
    </row>
    <row r="63" spans="1:3" s="21" customFormat="1" ht="24.75" customHeight="1" x14ac:dyDescent="0.2">
      <c r="B63" s="11" t="s">
        <v>201</v>
      </c>
      <c r="C63" s="30">
        <f>SUBTOTAL(9,C62)</f>
        <v>311843.81812499999</v>
      </c>
    </row>
    <row r="64" spans="1:3" s="22" customFormat="1" x14ac:dyDescent="0.2">
      <c r="A64" s="26" t="s">
        <v>21</v>
      </c>
      <c r="B64" s="10" t="s">
        <v>289</v>
      </c>
      <c r="C64" s="31">
        <v>58360.62</v>
      </c>
    </row>
    <row r="65" spans="1:3" s="21" customFormat="1" x14ac:dyDescent="0.2">
      <c r="B65" s="10" t="s">
        <v>290</v>
      </c>
      <c r="C65" s="27">
        <v>2673.17</v>
      </c>
    </row>
    <row r="66" spans="1:3" s="21" customFormat="1" x14ac:dyDescent="0.2">
      <c r="B66" s="10" t="s">
        <v>490</v>
      </c>
      <c r="C66" s="27">
        <v>5748.75</v>
      </c>
    </row>
    <row r="67" spans="1:3" s="21" customFormat="1" ht="24.75" customHeight="1" x14ac:dyDescent="0.2">
      <c r="B67" s="11" t="s">
        <v>202</v>
      </c>
      <c r="C67" s="30">
        <f>SUBTOTAL(9,C64:C66)</f>
        <v>66782.540000000008</v>
      </c>
    </row>
    <row r="68" spans="1:3" s="21" customFormat="1" x14ac:dyDescent="0.2">
      <c r="A68" s="41" t="s">
        <v>22</v>
      </c>
      <c r="B68" s="10" t="s">
        <v>399</v>
      </c>
      <c r="C68" s="27">
        <v>4416.97</v>
      </c>
    </row>
    <row r="69" spans="1:3" s="21" customFormat="1" x14ac:dyDescent="0.2">
      <c r="A69" s="41"/>
      <c r="B69" s="10" t="s">
        <v>398</v>
      </c>
      <c r="C69" s="27">
        <v>3312.73</v>
      </c>
    </row>
    <row r="70" spans="1:3" s="21" customFormat="1" x14ac:dyDescent="0.2">
      <c r="B70" s="10" t="s">
        <v>400</v>
      </c>
      <c r="C70" s="27">
        <v>2576.5700000000002</v>
      </c>
    </row>
    <row r="71" spans="1:3" s="21" customFormat="1" x14ac:dyDescent="0.2">
      <c r="B71" s="10" t="s">
        <v>401</v>
      </c>
      <c r="C71" s="27">
        <v>3400.48</v>
      </c>
    </row>
    <row r="72" spans="1:3" s="21" customFormat="1" x14ac:dyDescent="0.2">
      <c r="B72" s="10" t="s">
        <v>402</v>
      </c>
      <c r="C72" s="27">
        <v>3778.31</v>
      </c>
    </row>
    <row r="73" spans="1:3" s="21" customFormat="1" x14ac:dyDescent="0.2">
      <c r="B73" s="10" t="s">
        <v>291</v>
      </c>
      <c r="C73" s="27">
        <v>8010.99</v>
      </c>
    </row>
    <row r="74" spans="1:3" s="21" customFormat="1" ht="24.75" customHeight="1" x14ac:dyDescent="0.2">
      <c r="B74" s="11" t="s">
        <v>263</v>
      </c>
      <c r="C74" s="30">
        <f>SUBTOTAL(9,C68:C73)</f>
        <v>25496.050000000003</v>
      </c>
    </row>
    <row r="75" spans="1:3" s="21" customFormat="1" x14ac:dyDescent="0.2">
      <c r="A75" s="29" t="s">
        <v>23</v>
      </c>
      <c r="B75" s="10" t="s">
        <v>710</v>
      </c>
      <c r="C75" s="27">
        <v>22995</v>
      </c>
    </row>
    <row r="76" spans="1:3" s="21" customFormat="1" x14ac:dyDescent="0.2">
      <c r="B76" s="10" t="s">
        <v>710</v>
      </c>
      <c r="C76" s="27">
        <v>22995</v>
      </c>
    </row>
    <row r="77" spans="1:3" s="21" customFormat="1" x14ac:dyDescent="0.2">
      <c r="B77" s="10" t="s">
        <v>710</v>
      </c>
      <c r="C77" s="27">
        <v>5748.75</v>
      </c>
    </row>
    <row r="78" spans="1:3" s="21" customFormat="1" ht="24.75" customHeight="1" x14ac:dyDescent="0.2">
      <c r="B78" s="11" t="s">
        <v>203</v>
      </c>
      <c r="C78" s="30">
        <f>SUBTOTAL(9,C75:C77)</f>
        <v>51738.75</v>
      </c>
    </row>
    <row r="79" spans="1:3" s="21" customFormat="1" x14ac:dyDescent="0.2">
      <c r="A79" s="25" t="s">
        <v>24</v>
      </c>
      <c r="B79" s="10" t="s">
        <v>405</v>
      </c>
      <c r="C79" s="27">
        <v>14173.49</v>
      </c>
    </row>
    <row r="80" spans="1:3" s="21" customFormat="1" x14ac:dyDescent="0.2">
      <c r="B80" s="10" t="s">
        <v>404</v>
      </c>
      <c r="C80" s="27">
        <v>3511.34</v>
      </c>
    </row>
    <row r="81" spans="1:3" s="21" customFormat="1" x14ac:dyDescent="0.2">
      <c r="B81" s="10" t="s">
        <v>403</v>
      </c>
      <c r="C81" s="27">
        <v>13975.630000000001</v>
      </c>
    </row>
    <row r="82" spans="1:3" s="21" customFormat="1" x14ac:dyDescent="0.2">
      <c r="B82" s="10" t="s">
        <v>292</v>
      </c>
      <c r="C82" s="27">
        <v>5426.25</v>
      </c>
    </row>
    <row r="83" spans="1:3" s="21" customFormat="1" x14ac:dyDescent="0.2">
      <c r="B83" s="10" t="s">
        <v>403</v>
      </c>
      <c r="C83" s="27">
        <v>2395.3000000000002</v>
      </c>
    </row>
    <row r="84" spans="1:3" s="21" customFormat="1" x14ac:dyDescent="0.2">
      <c r="B84" s="10" t="s">
        <v>406</v>
      </c>
      <c r="C84" s="27">
        <v>15006.39</v>
      </c>
    </row>
    <row r="85" spans="1:3" s="21" customFormat="1" x14ac:dyDescent="0.2">
      <c r="B85" s="10" t="s">
        <v>407</v>
      </c>
      <c r="C85" s="27">
        <v>6848.9000000000005</v>
      </c>
    </row>
    <row r="86" spans="1:3" s="21" customFormat="1" ht="24.75" customHeight="1" x14ac:dyDescent="0.2">
      <c r="B86" s="11" t="s">
        <v>670</v>
      </c>
      <c r="C86" s="30">
        <f>SUBTOTAL(9,C79:C85)</f>
        <v>61337.30000000001</v>
      </c>
    </row>
    <row r="87" spans="1:3" s="21" customFormat="1" x14ac:dyDescent="0.2">
      <c r="A87" s="25" t="s">
        <v>25</v>
      </c>
      <c r="B87" s="10" t="s">
        <v>711</v>
      </c>
      <c r="C87" s="27">
        <v>34779.94</v>
      </c>
    </row>
    <row r="88" spans="1:3" s="21" customFormat="1" x14ac:dyDescent="0.2">
      <c r="B88" s="10" t="s">
        <v>712</v>
      </c>
      <c r="C88" s="27">
        <v>4024.13</v>
      </c>
    </row>
    <row r="89" spans="1:3" s="21" customFormat="1" ht="24.75" customHeight="1" x14ac:dyDescent="0.2">
      <c r="B89" s="11" t="s">
        <v>671</v>
      </c>
      <c r="C89" s="30">
        <f>SUBTOTAL(9,C87:C88)</f>
        <v>38804.07</v>
      </c>
    </row>
    <row r="90" spans="1:3" s="21" customFormat="1" x14ac:dyDescent="0.2">
      <c r="A90" s="25" t="s">
        <v>26</v>
      </c>
      <c r="B90" s="10" t="s">
        <v>293</v>
      </c>
      <c r="C90" s="27">
        <v>2362.7400000000002</v>
      </c>
    </row>
    <row r="91" spans="1:3" s="21" customFormat="1" x14ac:dyDescent="0.2">
      <c r="B91" s="10" t="s">
        <v>294</v>
      </c>
      <c r="C91" s="27">
        <v>3840.17</v>
      </c>
    </row>
    <row r="92" spans="1:3" s="21" customFormat="1" x14ac:dyDescent="0.2">
      <c r="B92" s="10" t="s">
        <v>295</v>
      </c>
      <c r="C92" s="27">
        <v>25082.95</v>
      </c>
    </row>
    <row r="93" spans="1:3" s="21" customFormat="1" x14ac:dyDescent="0.2">
      <c r="B93" s="10" t="s">
        <v>27</v>
      </c>
      <c r="C93" s="27">
        <v>2805.4</v>
      </c>
    </row>
    <row r="94" spans="1:3" s="21" customFormat="1" ht="24.75" customHeight="1" x14ac:dyDescent="0.2">
      <c r="B94" s="11" t="s">
        <v>672</v>
      </c>
      <c r="C94" s="30">
        <f>SUBTOTAL(9,C90:C93)</f>
        <v>34091.26</v>
      </c>
    </row>
    <row r="95" spans="1:3" s="21" customFormat="1" x14ac:dyDescent="0.2">
      <c r="A95" s="25" t="s">
        <v>28</v>
      </c>
      <c r="B95" s="10" t="s">
        <v>204</v>
      </c>
      <c r="C95" s="27">
        <v>161892.34</v>
      </c>
    </row>
    <row r="96" spans="1:3" s="21" customFormat="1" ht="24.75" customHeight="1" x14ac:dyDescent="0.2">
      <c r="B96" s="11" t="s">
        <v>205</v>
      </c>
      <c r="C96" s="30">
        <f>SUBTOTAL(9,C95)</f>
        <v>161892.34</v>
      </c>
    </row>
    <row r="97" spans="1:3" s="21" customFormat="1" x14ac:dyDescent="0.2">
      <c r="A97" s="25" t="s">
        <v>29</v>
      </c>
      <c r="B97" s="10" t="s">
        <v>296</v>
      </c>
      <c r="C97" s="27">
        <v>160965</v>
      </c>
    </row>
    <row r="98" spans="1:3" s="21" customFormat="1" ht="24.75" customHeight="1" x14ac:dyDescent="0.2">
      <c r="B98" s="11" t="s">
        <v>206</v>
      </c>
      <c r="C98" s="30">
        <f>SUBTOTAL(9,C97:C97)</f>
        <v>160965</v>
      </c>
    </row>
    <row r="99" spans="1:3" s="21" customFormat="1" x14ac:dyDescent="0.2">
      <c r="A99" s="25" t="s">
        <v>30</v>
      </c>
      <c r="B99" s="10" t="s">
        <v>297</v>
      </c>
      <c r="C99" s="27">
        <v>2859.43</v>
      </c>
    </row>
    <row r="100" spans="1:3" s="21" customFormat="1" x14ac:dyDescent="0.2">
      <c r="B100" s="10" t="s">
        <v>299</v>
      </c>
      <c r="C100" s="27">
        <v>2333.7600000000002</v>
      </c>
    </row>
    <row r="101" spans="1:3" s="21" customFormat="1" x14ac:dyDescent="0.2">
      <c r="B101" s="10" t="s">
        <v>408</v>
      </c>
      <c r="C101" s="27">
        <v>62798.29</v>
      </c>
    </row>
    <row r="102" spans="1:3" s="21" customFormat="1" x14ac:dyDescent="0.2">
      <c r="B102" s="10" t="s">
        <v>298</v>
      </c>
      <c r="C102" s="27">
        <v>2780.1</v>
      </c>
    </row>
    <row r="103" spans="1:3" s="21" customFormat="1" x14ac:dyDescent="0.2">
      <c r="B103" s="10" t="s">
        <v>300</v>
      </c>
      <c r="C103" s="27">
        <v>3426.71</v>
      </c>
    </row>
    <row r="104" spans="1:3" s="21" customFormat="1" ht="24.75" customHeight="1" x14ac:dyDescent="0.2">
      <c r="B104" s="11" t="s">
        <v>207</v>
      </c>
      <c r="C104" s="30">
        <f>SUBTOTAL(9,C99:C103)</f>
        <v>74198.290000000008</v>
      </c>
    </row>
    <row r="105" spans="1:3" s="21" customFormat="1" x14ac:dyDescent="0.2">
      <c r="A105" s="25" t="s">
        <v>31</v>
      </c>
      <c r="B105" s="10" t="s">
        <v>444</v>
      </c>
      <c r="C105" s="27">
        <v>112507.34</v>
      </c>
    </row>
    <row r="106" spans="1:3" s="21" customFormat="1" ht="24.75" customHeight="1" x14ac:dyDescent="0.2">
      <c r="B106" s="11" t="s">
        <v>208</v>
      </c>
      <c r="C106" s="30">
        <f>SUBTOTAL(9,C105)</f>
        <v>112507.34</v>
      </c>
    </row>
    <row r="107" spans="1:3" s="21" customFormat="1" x14ac:dyDescent="0.2">
      <c r="A107" s="29" t="s">
        <v>32</v>
      </c>
      <c r="B107" s="10" t="s">
        <v>409</v>
      </c>
      <c r="C107" s="27">
        <v>9606.17</v>
      </c>
    </row>
    <row r="108" spans="1:3" s="21" customFormat="1" x14ac:dyDescent="0.2">
      <c r="B108" s="10" t="s">
        <v>410</v>
      </c>
      <c r="C108" s="27">
        <v>8371.33</v>
      </c>
    </row>
    <row r="109" spans="1:3" s="21" customFormat="1" x14ac:dyDescent="0.2">
      <c r="B109" s="10" t="s">
        <v>301</v>
      </c>
      <c r="C109" s="27">
        <v>10281.06</v>
      </c>
    </row>
    <row r="110" spans="1:3" s="21" customFormat="1" ht="24.75" customHeight="1" x14ac:dyDescent="0.2">
      <c r="B110" s="11" t="s">
        <v>209</v>
      </c>
      <c r="C110" s="30">
        <f>SUBTOTAL(9,C107:C109)</f>
        <v>28258.559999999998</v>
      </c>
    </row>
    <row r="111" spans="1:3" s="21" customFormat="1" x14ac:dyDescent="0.2">
      <c r="A111" s="29" t="s">
        <v>33</v>
      </c>
      <c r="B111" s="10" t="s">
        <v>302</v>
      </c>
      <c r="C111" s="27">
        <v>20102.86</v>
      </c>
    </row>
    <row r="112" spans="1:3" s="21" customFormat="1" x14ac:dyDescent="0.2">
      <c r="B112" s="10" t="s">
        <v>521</v>
      </c>
      <c r="C112" s="27">
        <v>2500.71</v>
      </c>
    </row>
    <row r="113" spans="1:3" s="21" customFormat="1" x14ac:dyDescent="0.2">
      <c r="B113" s="10" t="s">
        <v>303</v>
      </c>
      <c r="C113" s="27">
        <v>6844.4800000000005</v>
      </c>
    </row>
    <row r="114" spans="1:3" s="21" customFormat="1" x14ac:dyDescent="0.2">
      <c r="B114" s="10" t="s">
        <v>411</v>
      </c>
      <c r="C114" s="27">
        <v>2448.9700000000003</v>
      </c>
    </row>
    <row r="115" spans="1:3" s="21" customFormat="1" x14ac:dyDescent="0.2">
      <c r="B115" s="10" t="s">
        <v>304</v>
      </c>
      <c r="C115" s="27">
        <v>9999.9600000000009</v>
      </c>
    </row>
    <row r="116" spans="1:3" s="21" customFormat="1" x14ac:dyDescent="0.2">
      <c r="B116" s="10" t="s">
        <v>305</v>
      </c>
      <c r="C116" s="27">
        <v>3440.66</v>
      </c>
    </row>
    <row r="117" spans="1:3" s="21" customFormat="1" ht="24.75" customHeight="1" x14ac:dyDescent="0.2">
      <c r="B117" s="11" t="s">
        <v>673</v>
      </c>
      <c r="C117" s="30">
        <f>SUBTOTAL(9,C111:C116)</f>
        <v>45337.64</v>
      </c>
    </row>
    <row r="118" spans="1:3" s="21" customFormat="1" x14ac:dyDescent="0.2">
      <c r="A118" s="25" t="s">
        <v>34</v>
      </c>
      <c r="B118" s="10" t="s">
        <v>35</v>
      </c>
      <c r="C118" s="27">
        <v>3472</v>
      </c>
    </row>
    <row r="119" spans="1:3" s="21" customFormat="1" x14ac:dyDescent="0.2">
      <c r="B119" s="10" t="s">
        <v>306</v>
      </c>
      <c r="C119" s="27">
        <v>4817.7300000000005</v>
      </c>
    </row>
    <row r="120" spans="1:3" s="21" customFormat="1" x14ac:dyDescent="0.2">
      <c r="B120" s="10" t="s">
        <v>307</v>
      </c>
      <c r="C120" s="27">
        <v>21602</v>
      </c>
    </row>
    <row r="121" spans="1:3" s="21" customFormat="1" ht="24.75" customHeight="1" x14ac:dyDescent="0.2">
      <c r="B121" s="11" t="s">
        <v>674</v>
      </c>
      <c r="C121" s="30">
        <f>SUBTOTAL(9,C118:C120)</f>
        <v>29891.73</v>
      </c>
    </row>
    <row r="122" spans="1:3" s="21" customFormat="1" x14ac:dyDescent="0.2">
      <c r="A122" s="25" t="s">
        <v>36</v>
      </c>
      <c r="B122" s="10" t="s">
        <v>308</v>
      </c>
      <c r="C122" s="27">
        <v>86632.51</v>
      </c>
    </row>
    <row r="123" spans="1:3" s="21" customFormat="1" x14ac:dyDescent="0.2">
      <c r="B123" s="10" t="s">
        <v>308</v>
      </c>
      <c r="C123" s="27">
        <v>5173.88</v>
      </c>
    </row>
    <row r="124" spans="1:3" s="21" customFormat="1" x14ac:dyDescent="0.2">
      <c r="B124" s="10" t="s">
        <v>308</v>
      </c>
      <c r="C124" s="27">
        <v>10922.630000000001</v>
      </c>
    </row>
    <row r="125" spans="1:3" s="21" customFormat="1" ht="24.75" customHeight="1" x14ac:dyDescent="0.2">
      <c r="B125" s="11" t="s">
        <v>675</v>
      </c>
      <c r="C125" s="30">
        <f>SUBTOTAL(9,C122:C124)</f>
        <v>102729.02</v>
      </c>
    </row>
    <row r="126" spans="1:3" s="21" customFormat="1" x14ac:dyDescent="0.2">
      <c r="A126" s="25" t="s">
        <v>37</v>
      </c>
      <c r="B126" s="10" t="s">
        <v>315</v>
      </c>
      <c r="C126" s="27">
        <v>10696.89</v>
      </c>
    </row>
    <row r="127" spans="1:3" s="21" customFormat="1" x14ac:dyDescent="0.2">
      <c r="B127" s="10" t="s">
        <v>412</v>
      </c>
      <c r="C127" s="27">
        <v>8819.25</v>
      </c>
    </row>
    <row r="128" spans="1:3" s="21" customFormat="1" x14ac:dyDescent="0.2">
      <c r="B128" s="10" t="s">
        <v>210</v>
      </c>
      <c r="C128" s="27">
        <v>15165.2</v>
      </c>
    </row>
    <row r="129" spans="1:3" s="21" customFormat="1" ht="24.75" customHeight="1" x14ac:dyDescent="0.2">
      <c r="B129" s="11" t="s">
        <v>211</v>
      </c>
      <c r="C129" s="30">
        <f>SUBTOTAL(9,C126:C128)</f>
        <v>34681.339999999997</v>
      </c>
    </row>
    <row r="130" spans="1:3" s="22" customFormat="1" x14ac:dyDescent="0.2">
      <c r="A130" s="26" t="s">
        <v>38</v>
      </c>
      <c r="B130" s="10" t="s">
        <v>713</v>
      </c>
      <c r="C130" s="31">
        <v>86017.400000000009</v>
      </c>
    </row>
    <row r="131" spans="1:3" s="21" customFormat="1" ht="24.75" customHeight="1" x14ac:dyDescent="0.2">
      <c r="B131" s="11" t="s">
        <v>212</v>
      </c>
      <c r="C131" s="30">
        <f>SUBTOTAL(9,C130:C130)</f>
        <v>86017.400000000009</v>
      </c>
    </row>
    <row r="132" spans="1:3" s="21" customFormat="1" x14ac:dyDescent="0.2">
      <c r="A132" s="25" t="s">
        <v>39</v>
      </c>
      <c r="B132" s="10" t="s">
        <v>309</v>
      </c>
      <c r="C132" s="27">
        <v>4210.18</v>
      </c>
    </row>
    <row r="133" spans="1:3" s="21" customFormat="1" x14ac:dyDescent="0.2">
      <c r="B133" s="10" t="s">
        <v>413</v>
      </c>
      <c r="C133" s="27">
        <v>17377.849999999999</v>
      </c>
    </row>
    <row r="134" spans="1:3" s="21" customFormat="1" x14ac:dyDescent="0.2">
      <c r="B134" s="10" t="s">
        <v>414</v>
      </c>
      <c r="C134" s="27">
        <v>2829.54</v>
      </c>
    </row>
    <row r="135" spans="1:3" s="21" customFormat="1" x14ac:dyDescent="0.2">
      <c r="B135" s="10" t="s">
        <v>413</v>
      </c>
      <c r="C135" s="27">
        <v>10786.98</v>
      </c>
    </row>
    <row r="136" spans="1:3" s="21" customFormat="1" ht="24.75" customHeight="1" x14ac:dyDescent="0.2">
      <c r="B136" s="11" t="s">
        <v>676</v>
      </c>
      <c r="C136" s="30">
        <f>SUBTOTAL(9,C132:C135)</f>
        <v>35204.550000000003</v>
      </c>
    </row>
    <row r="137" spans="1:3" s="21" customFormat="1" x14ac:dyDescent="0.2">
      <c r="A137" s="25" t="s">
        <v>40</v>
      </c>
      <c r="B137" s="10" t="s">
        <v>213</v>
      </c>
      <c r="C137" s="27">
        <v>4391.8</v>
      </c>
    </row>
    <row r="138" spans="1:3" s="21" customFormat="1" x14ac:dyDescent="0.2">
      <c r="B138" s="10" t="s">
        <v>415</v>
      </c>
      <c r="C138" s="27">
        <v>229730.4</v>
      </c>
    </row>
    <row r="139" spans="1:3" s="21" customFormat="1" ht="24.75" customHeight="1" x14ac:dyDescent="0.2">
      <c r="B139" s="11" t="s">
        <v>214</v>
      </c>
      <c r="C139" s="30">
        <f>SUBTOTAL(9,C137:C138)</f>
        <v>234122.19999999998</v>
      </c>
    </row>
    <row r="140" spans="1:3" s="21" customFormat="1" x14ac:dyDescent="0.2">
      <c r="A140" s="25" t="s">
        <v>41</v>
      </c>
      <c r="B140" s="10" t="s">
        <v>416</v>
      </c>
      <c r="C140" s="27">
        <v>98784.22</v>
      </c>
    </row>
    <row r="141" spans="1:3" s="21" customFormat="1" ht="24.75" customHeight="1" x14ac:dyDescent="0.2">
      <c r="B141" s="11" t="s">
        <v>677</v>
      </c>
      <c r="C141" s="30">
        <f>SUBTOTAL(9,C140:C140)</f>
        <v>98784.22</v>
      </c>
    </row>
    <row r="142" spans="1:3" s="21" customFormat="1" x14ac:dyDescent="0.2">
      <c r="A142" s="25" t="s">
        <v>42</v>
      </c>
      <c r="B142" s="10" t="s">
        <v>310</v>
      </c>
      <c r="C142" s="27">
        <v>98812.89</v>
      </c>
    </row>
    <row r="143" spans="1:3" s="21" customFormat="1" ht="24.75" customHeight="1" x14ac:dyDescent="0.2">
      <c r="B143" s="11" t="s">
        <v>678</v>
      </c>
      <c r="C143" s="30">
        <f>SUBTOTAL(9,C142:C142)</f>
        <v>98812.89</v>
      </c>
    </row>
    <row r="144" spans="1:3" s="21" customFormat="1" x14ac:dyDescent="0.2">
      <c r="A144" s="25" t="s">
        <v>43</v>
      </c>
      <c r="B144" s="10" t="s">
        <v>417</v>
      </c>
      <c r="C144" s="27">
        <v>25294.5</v>
      </c>
    </row>
    <row r="145" spans="1:3" s="21" customFormat="1" ht="24.75" customHeight="1" x14ac:dyDescent="0.2">
      <c r="B145" s="11" t="s">
        <v>679</v>
      </c>
      <c r="C145" s="30">
        <f>SUBTOTAL(9,C144)</f>
        <v>25294.5</v>
      </c>
    </row>
    <row r="146" spans="1:3" s="21" customFormat="1" x14ac:dyDescent="0.2">
      <c r="A146" s="29" t="s">
        <v>44</v>
      </c>
      <c r="B146" s="10" t="s">
        <v>215</v>
      </c>
      <c r="C146" s="27">
        <v>54475.16</v>
      </c>
    </row>
    <row r="147" spans="1:3" s="21" customFormat="1" ht="24.75" customHeight="1" x14ac:dyDescent="0.2">
      <c r="B147" s="11" t="s">
        <v>680</v>
      </c>
      <c r="C147" s="30">
        <f>SUBTOTAL(9,C146)</f>
        <v>54475.16</v>
      </c>
    </row>
    <row r="148" spans="1:3" s="21" customFormat="1" x14ac:dyDescent="0.2">
      <c r="A148" s="25" t="s">
        <v>45</v>
      </c>
      <c r="B148" s="10" t="s">
        <v>316</v>
      </c>
      <c r="C148" s="27">
        <v>47208.959999999999</v>
      </c>
    </row>
    <row r="149" spans="1:3" s="21" customFormat="1" ht="24.75" customHeight="1" x14ac:dyDescent="0.2">
      <c r="B149" s="11" t="s">
        <v>681</v>
      </c>
      <c r="C149" s="30">
        <f>SUBTOTAL(9,C148)</f>
        <v>47208.959999999999</v>
      </c>
    </row>
    <row r="150" spans="1:3" s="21" customFormat="1" x14ac:dyDescent="0.2">
      <c r="A150" s="29" t="s">
        <v>46</v>
      </c>
      <c r="B150" s="10" t="s">
        <v>419</v>
      </c>
      <c r="C150" s="27">
        <v>153826.21</v>
      </c>
    </row>
    <row r="151" spans="1:3" s="21" customFormat="1" x14ac:dyDescent="0.2">
      <c r="B151" s="10" t="s">
        <v>420</v>
      </c>
      <c r="C151" s="27">
        <v>82971.72</v>
      </c>
    </row>
    <row r="152" spans="1:3" s="21" customFormat="1" x14ac:dyDescent="0.2">
      <c r="B152" s="10" t="s">
        <v>318</v>
      </c>
      <c r="C152" s="27">
        <v>15929.79</v>
      </c>
    </row>
    <row r="153" spans="1:3" s="21" customFormat="1" x14ac:dyDescent="0.2">
      <c r="B153" s="10" t="s">
        <v>418</v>
      </c>
      <c r="C153" s="27">
        <v>8830.08</v>
      </c>
    </row>
    <row r="154" spans="1:3" s="21" customFormat="1" x14ac:dyDescent="0.2">
      <c r="B154" s="10" t="s">
        <v>311</v>
      </c>
      <c r="C154" s="27">
        <f>13774*1.14975</f>
        <v>15836.656500000001</v>
      </c>
    </row>
    <row r="155" spans="1:3" s="21" customFormat="1" ht="24.75" customHeight="1" x14ac:dyDescent="0.2">
      <c r="B155" s="11" t="s">
        <v>216</v>
      </c>
      <c r="C155" s="30">
        <f>SUBTOTAL(9,C150:C154)</f>
        <v>277394.45649999997</v>
      </c>
    </row>
    <row r="156" spans="1:3" s="21" customFormat="1" x14ac:dyDescent="0.2">
      <c r="A156" s="25" t="s">
        <v>47</v>
      </c>
      <c r="B156" s="36" t="s">
        <v>549</v>
      </c>
      <c r="C156" s="27">
        <v>41304.770000000004</v>
      </c>
    </row>
    <row r="157" spans="1:3" s="21" customFormat="1" ht="24.75" customHeight="1" x14ac:dyDescent="0.2">
      <c r="B157" s="11" t="s">
        <v>682</v>
      </c>
      <c r="C157" s="30">
        <f>SUBTOTAL(9,C156:C156)</f>
        <v>41304.770000000004</v>
      </c>
    </row>
    <row r="158" spans="1:3" s="21" customFormat="1" x14ac:dyDescent="0.2">
      <c r="A158" s="25" t="s">
        <v>48</v>
      </c>
      <c r="B158" s="10" t="s">
        <v>312</v>
      </c>
      <c r="C158" s="27">
        <v>562318.62</v>
      </c>
    </row>
    <row r="159" spans="1:3" s="21" customFormat="1" ht="24.75" customHeight="1" x14ac:dyDescent="0.2">
      <c r="B159" s="11" t="s">
        <v>217</v>
      </c>
      <c r="C159" s="30">
        <f>SUBTOTAL(9,C158:C158)</f>
        <v>562318.62</v>
      </c>
    </row>
    <row r="160" spans="1:3" s="21" customFormat="1" x14ac:dyDescent="0.2">
      <c r="A160" s="25" t="s">
        <v>49</v>
      </c>
      <c r="B160" s="10" t="s">
        <v>317</v>
      </c>
      <c r="C160" s="27">
        <v>14768.54</v>
      </c>
    </row>
    <row r="161" spans="1:3" s="21" customFormat="1" x14ac:dyDescent="0.2">
      <c r="B161" s="10" t="s">
        <v>317</v>
      </c>
      <c r="C161" s="27">
        <v>12896.19</v>
      </c>
    </row>
    <row r="162" spans="1:3" s="21" customFormat="1" x14ac:dyDescent="0.2">
      <c r="B162" s="10" t="s">
        <v>313</v>
      </c>
      <c r="C162" s="27">
        <v>4954.2300000000005</v>
      </c>
    </row>
    <row r="163" spans="1:3" s="21" customFormat="1" x14ac:dyDescent="0.2">
      <c r="B163" s="10" t="s">
        <v>314</v>
      </c>
      <c r="C163" s="27">
        <v>12846.630000000001</v>
      </c>
    </row>
    <row r="164" spans="1:3" s="21" customFormat="1" ht="24.75" customHeight="1" x14ac:dyDescent="0.2">
      <c r="B164" s="11" t="s">
        <v>683</v>
      </c>
      <c r="C164" s="30">
        <f>SUBTOTAL(9,C160:C163)</f>
        <v>45465.590000000004</v>
      </c>
    </row>
    <row r="165" spans="1:3" s="21" customFormat="1" x14ac:dyDescent="0.2">
      <c r="A165" s="25" t="s">
        <v>50</v>
      </c>
      <c r="B165" s="10" t="s">
        <v>428</v>
      </c>
      <c r="C165" s="27">
        <v>207855.80000000002</v>
      </c>
    </row>
    <row r="166" spans="1:3" s="21" customFormat="1" ht="24.75" customHeight="1" x14ac:dyDescent="0.2">
      <c r="B166" s="11" t="s">
        <v>218</v>
      </c>
      <c r="C166" s="30">
        <f>SUBTOTAL(9,C165:C165)</f>
        <v>207855.80000000002</v>
      </c>
    </row>
    <row r="167" spans="1:3" s="21" customFormat="1" x14ac:dyDescent="0.2">
      <c r="A167" s="29" t="s">
        <v>51</v>
      </c>
      <c r="B167" s="10" t="s">
        <v>319</v>
      </c>
      <c r="C167" s="27">
        <v>33314.01</v>
      </c>
    </row>
    <row r="168" spans="1:3" s="21" customFormat="1" x14ac:dyDescent="0.2">
      <c r="B168" s="10" t="s">
        <v>320</v>
      </c>
      <c r="C168" s="27">
        <v>8359.84</v>
      </c>
    </row>
    <row r="169" spans="1:3" s="21" customFormat="1" x14ac:dyDescent="0.2">
      <c r="B169" s="10" t="s">
        <v>429</v>
      </c>
      <c r="C169" s="27">
        <v>11497.5</v>
      </c>
    </row>
    <row r="170" spans="1:3" s="21" customFormat="1" ht="24.75" customHeight="1" x14ac:dyDescent="0.2">
      <c r="B170" s="11" t="s">
        <v>264</v>
      </c>
      <c r="C170" s="30">
        <f>SUBTOTAL(9,C167:C169)</f>
        <v>53171.350000000006</v>
      </c>
    </row>
    <row r="171" spans="1:3" s="21" customFormat="1" x14ac:dyDescent="0.2">
      <c r="A171" s="29" t="s">
        <v>52</v>
      </c>
      <c r="B171" s="10" t="s">
        <v>321</v>
      </c>
      <c r="C171" s="27">
        <v>96226.74</v>
      </c>
    </row>
    <row r="172" spans="1:3" s="21" customFormat="1" x14ac:dyDescent="0.2">
      <c r="B172" s="10" t="s">
        <v>219</v>
      </c>
      <c r="C172" s="27">
        <v>146248.20000000001</v>
      </c>
    </row>
    <row r="173" spans="1:3" s="21" customFormat="1" x14ac:dyDescent="0.2">
      <c r="B173" s="10" t="s">
        <v>219</v>
      </c>
      <c r="C173" s="27">
        <v>4098.67</v>
      </c>
    </row>
    <row r="174" spans="1:3" s="21" customFormat="1" x14ac:dyDescent="0.2">
      <c r="B174" s="10" t="s">
        <v>424</v>
      </c>
      <c r="C174" s="27">
        <f>172677.74/2</f>
        <v>86338.87</v>
      </c>
    </row>
    <row r="175" spans="1:3" s="21" customFormat="1" ht="24.75" customHeight="1" x14ac:dyDescent="0.2">
      <c r="B175" s="11" t="s">
        <v>220</v>
      </c>
      <c r="C175" s="30">
        <f>SUBTOTAL(9,C171:C174)</f>
        <v>332912.48</v>
      </c>
    </row>
    <row r="176" spans="1:3" s="21" customFormat="1" x14ac:dyDescent="0.2">
      <c r="A176" s="25" t="s">
        <v>53</v>
      </c>
      <c r="B176" s="10" t="s">
        <v>421</v>
      </c>
      <c r="C176" s="27">
        <v>262361.08</v>
      </c>
    </row>
    <row r="177" spans="1:3" s="21" customFormat="1" x14ac:dyDescent="0.2">
      <c r="B177" s="10" t="s">
        <v>425</v>
      </c>
      <c r="C177" s="27">
        <v>71502.38</v>
      </c>
    </row>
    <row r="178" spans="1:3" s="21" customFormat="1" ht="24.75" customHeight="1" x14ac:dyDescent="0.2">
      <c r="B178" s="11" t="s">
        <v>221</v>
      </c>
      <c r="C178" s="30">
        <f>SUBTOTAL(9,C176:C177)</f>
        <v>333863.46000000002</v>
      </c>
    </row>
    <row r="179" spans="1:3" s="21" customFormat="1" x14ac:dyDescent="0.2">
      <c r="A179" s="25" t="s">
        <v>54</v>
      </c>
      <c r="B179" s="10" t="s">
        <v>322</v>
      </c>
      <c r="C179" s="27">
        <v>251090.45</v>
      </c>
    </row>
    <row r="180" spans="1:3" s="21" customFormat="1" ht="24.75" customHeight="1" x14ac:dyDescent="0.2">
      <c r="B180" s="11" t="s">
        <v>684</v>
      </c>
      <c r="C180" s="30">
        <f>SUBTOTAL(9,C179)</f>
        <v>251090.45</v>
      </c>
    </row>
    <row r="181" spans="1:3" s="21" customFormat="1" x14ac:dyDescent="0.2">
      <c r="A181" s="25" t="s">
        <v>55</v>
      </c>
      <c r="B181" s="10" t="s">
        <v>422</v>
      </c>
      <c r="C181" s="27">
        <v>455494.16000000003</v>
      </c>
    </row>
    <row r="182" spans="1:3" s="21" customFormat="1" x14ac:dyDescent="0.2">
      <c r="B182" s="10" t="s">
        <v>423</v>
      </c>
      <c r="C182" s="27">
        <v>192755.59</v>
      </c>
    </row>
    <row r="183" spans="1:3" s="21" customFormat="1" x14ac:dyDescent="0.2">
      <c r="B183" s="10" t="s">
        <v>426</v>
      </c>
      <c r="C183" s="27">
        <v>135670.5</v>
      </c>
    </row>
    <row r="184" spans="1:3" s="21" customFormat="1" x14ac:dyDescent="0.2">
      <c r="B184" s="10" t="s">
        <v>427</v>
      </c>
      <c r="C184" s="27">
        <v>330668.09999999998</v>
      </c>
    </row>
    <row r="185" spans="1:3" s="21" customFormat="1" ht="24.75" customHeight="1" x14ac:dyDescent="0.2">
      <c r="B185" s="11" t="s">
        <v>223</v>
      </c>
      <c r="C185" s="30">
        <f>SUBTOTAL(9,C181:C184)</f>
        <v>1114588.3500000001</v>
      </c>
    </row>
    <row r="186" spans="1:3" s="21" customFormat="1" x14ac:dyDescent="0.2">
      <c r="A186" s="25" t="s">
        <v>56</v>
      </c>
      <c r="B186" s="10" t="s">
        <v>224</v>
      </c>
      <c r="C186" s="27">
        <v>196476.45</v>
      </c>
    </row>
    <row r="187" spans="1:3" s="21" customFormat="1" ht="24.75" customHeight="1" x14ac:dyDescent="0.2">
      <c r="B187" s="11" t="s">
        <v>225</v>
      </c>
      <c r="C187" s="30">
        <f>SUBTOTAL(9,C186)</f>
        <v>196476.45</v>
      </c>
    </row>
    <row r="188" spans="1:3" s="21" customFormat="1" x14ac:dyDescent="0.2">
      <c r="A188" s="29" t="s">
        <v>57</v>
      </c>
      <c r="B188" s="10" t="s">
        <v>58</v>
      </c>
      <c r="C188" s="27">
        <v>48887.700000000004</v>
      </c>
    </row>
    <row r="189" spans="1:3" s="21" customFormat="1" ht="24.75" customHeight="1" x14ac:dyDescent="0.2">
      <c r="B189" s="11" t="s">
        <v>265</v>
      </c>
      <c r="C189" s="30">
        <f>SUBTOTAL(9,C188)</f>
        <v>48887.700000000004</v>
      </c>
    </row>
    <row r="190" spans="1:3" s="21" customFormat="1" x14ac:dyDescent="0.2">
      <c r="A190" s="25" t="s">
        <v>59</v>
      </c>
      <c r="B190" s="10" t="s">
        <v>445</v>
      </c>
      <c r="C190" s="27">
        <v>275199.56</v>
      </c>
    </row>
    <row r="191" spans="1:3" s="21" customFormat="1" x14ac:dyDescent="0.2">
      <c r="B191" s="10" t="s">
        <v>446</v>
      </c>
      <c r="C191" s="27">
        <v>21847.88</v>
      </c>
    </row>
    <row r="192" spans="1:3" s="21" customFormat="1" ht="24.75" customHeight="1" x14ac:dyDescent="0.2">
      <c r="B192" s="11" t="s">
        <v>226</v>
      </c>
      <c r="C192" s="30">
        <f>SUBTOTAL(9,C190:C191)</f>
        <v>297047.44</v>
      </c>
    </row>
    <row r="193" spans="1:3" s="21" customFormat="1" x14ac:dyDescent="0.2">
      <c r="A193" s="25" t="s">
        <v>60</v>
      </c>
      <c r="B193" s="10" t="s">
        <v>227</v>
      </c>
      <c r="C193" s="27">
        <v>44725.279999999999</v>
      </c>
    </row>
    <row r="194" spans="1:3" s="21" customFormat="1" ht="24.75" customHeight="1" x14ac:dyDescent="0.2">
      <c r="B194" s="11" t="s">
        <v>228</v>
      </c>
      <c r="C194" s="30">
        <f>SUBTOTAL(9,C193:C193)</f>
        <v>44725.279999999999</v>
      </c>
    </row>
    <row r="195" spans="1:3" s="21" customFormat="1" x14ac:dyDescent="0.2">
      <c r="A195" s="29" t="s">
        <v>61</v>
      </c>
      <c r="B195" s="10" t="s">
        <v>229</v>
      </c>
      <c r="C195" s="27">
        <v>50269.82</v>
      </c>
    </row>
    <row r="196" spans="1:3" s="21" customFormat="1" x14ac:dyDescent="0.2">
      <c r="B196" s="10" t="s">
        <v>229</v>
      </c>
      <c r="C196" s="27">
        <v>99990.89</v>
      </c>
    </row>
    <row r="197" spans="1:3" s="21" customFormat="1" ht="24.75" customHeight="1" x14ac:dyDescent="0.2">
      <c r="B197" s="11" t="s">
        <v>230</v>
      </c>
      <c r="C197" s="30">
        <f>SUBTOTAL(9,C195:C196)</f>
        <v>150260.71</v>
      </c>
    </row>
    <row r="198" spans="1:3" s="21" customFormat="1" x14ac:dyDescent="0.2">
      <c r="A198" s="25" t="s">
        <v>62</v>
      </c>
      <c r="B198" s="10" t="s">
        <v>323</v>
      </c>
      <c r="C198" s="27">
        <v>23730.850000000002</v>
      </c>
    </row>
    <row r="199" spans="1:3" s="21" customFormat="1" x14ac:dyDescent="0.2">
      <c r="B199" s="10" t="s">
        <v>324</v>
      </c>
      <c r="C199" s="27">
        <v>17821.13</v>
      </c>
    </row>
    <row r="200" spans="1:3" s="21" customFormat="1" ht="24.75" customHeight="1" x14ac:dyDescent="0.2">
      <c r="B200" s="11" t="s">
        <v>685</v>
      </c>
      <c r="C200" s="30">
        <f>SUBTOTAL(9,C198:C199)</f>
        <v>41551.980000000003</v>
      </c>
    </row>
    <row r="201" spans="1:3" s="21" customFormat="1" x14ac:dyDescent="0.2">
      <c r="A201" s="25" t="s">
        <v>63</v>
      </c>
      <c r="B201" s="10" t="s">
        <v>327</v>
      </c>
      <c r="C201" s="27">
        <v>2438.7400000000002</v>
      </c>
    </row>
    <row r="202" spans="1:3" s="21" customFormat="1" x14ac:dyDescent="0.2">
      <c r="B202" s="10" t="s">
        <v>325</v>
      </c>
      <c r="C202" s="27">
        <v>3932.15</v>
      </c>
    </row>
    <row r="203" spans="1:3" s="21" customFormat="1" x14ac:dyDescent="0.2">
      <c r="B203" s="10" t="s">
        <v>327</v>
      </c>
      <c r="C203" s="27">
        <v>2601.5</v>
      </c>
    </row>
    <row r="204" spans="1:3" s="21" customFormat="1" x14ac:dyDescent="0.2">
      <c r="B204" s="10" t="s">
        <v>326</v>
      </c>
      <c r="C204" s="27">
        <v>4423.76</v>
      </c>
    </row>
    <row r="205" spans="1:3" s="21" customFormat="1" x14ac:dyDescent="0.2">
      <c r="B205" s="10" t="s">
        <v>327</v>
      </c>
      <c r="C205" s="27">
        <v>5820.46</v>
      </c>
    </row>
    <row r="206" spans="1:3" s="21" customFormat="1" x14ac:dyDescent="0.2">
      <c r="B206" s="10" t="s">
        <v>327</v>
      </c>
      <c r="C206" s="27">
        <v>6466.77</v>
      </c>
    </row>
    <row r="207" spans="1:3" s="21" customFormat="1" x14ac:dyDescent="0.2">
      <c r="B207" s="10" t="s">
        <v>327</v>
      </c>
      <c r="C207" s="27">
        <v>2443.4500000000003</v>
      </c>
    </row>
    <row r="208" spans="1:3" s="21" customFormat="1" x14ac:dyDescent="0.2">
      <c r="B208" s="10" t="s">
        <v>327</v>
      </c>
      <c r="C208" s="27">
        <v>2687.96</v>
      </c>
    </row>
    <row r="209" spans="1:3" s="21" customFormat="1" x14ac:dyDescent="0.2">
      <c r="B209" s="10" t="s">
        <v>327</v>
      </c>
      <c r="C209" s="27">
        <v>3510.77</v>
      </c>
    </row>
    <row r="210" spans="1:3" s="21" customFormat="1" x14ac:dyDescent="0.2">
      <c r="B210" s="10" t="s">
        <v>327</v>
      </c>
      <c r="C210" s="27">
        <v>2963.78</v>
      </c>
    </row>
    <row r="211" spans="1:3" s="21" customFormat="1" x14ac:dyDescent="0.2">
      <c r="B211" s="10" t="s">
        <v>327</v>
      </c>
      <c r="C211" s="27">
        <v>3259.54</v>
      </c>
    </row>
    <row r="212" spans="1:3" s="21" customFormat="1" x14ac:dyDescent="0.2">
      <c r="B212" s="10" t="s">
        <v>327</v>
      </c>
      <c r="C212" s="27">
        <v>2754.26</v>
      </c>
    </row>
    <row r="213" spans="1:3" s="21" customFormat="1" x14ac:dyDescent="0.2">
      <c r="B213" s="10" t="s">
        <v>327</v>
      </c>
      <c r="C213" s="27">
        <v>4675.17</v>
      </c>
    </row>
    <row r="214" spans="1:3" s="21" customFormat="1" x14ac:dyDescent="0.2">
      <c r="B214" s="10" t="s">
        <v>327</v>
      </c>
      <c r="C214" s="27">
        <v>2731.81</v>
      </c>
    </row>
    <row r="215" spans="1:3" s="21" customFormat="1" ht="24.75" customHeight="1" x14ac:dyDescent="0.2">
      <c r="B215" s="11" t="s">
        <v>266</v>
      </c>
      <c r="C215" s="30">
        <f>SUBTOTAL(9,C201:C214)</f>
        <v>50710.119999999995</v>
      </c>
    </row>
    <row r="216" spans="1:3" s="21" customFormat="1" x14ac:dyDescent="0.2">
      <c r="A216" s="25" t="s">
        <v>64</v>
      </c>
      <c r="B216" s="10" t="s">
        <v>447</v>
      </c>
      <c r="C216" s="27">
        <v>1350000.01</v>
      </c>
    </row>
    <row r="217" spans="1:3" s="21" customFormat="1" ht="24.75" customHeight="1" x14ac:dyDescent="0.2">
      <c r="B217" s="11" t="s">
        <v>686</v>
      </c>
      <c r="C217" s="30">
        <f>SUBTOTAL(9,C216:C216)</f>
        <v>1350000.01</v>
      </c>
    </row>
    <row r="218" spans="1:3" s="21" customFormat="1" x14ac:dyDescent="0.2">
      <c r="A218" s="25" t="s">
        <v>65</v>
      </c>
      <c r="B218" s="10" t="s">
        <v>231</v>
      </c>
      <c r="C218" s="27">
        <v>2269.15</v>
      </c>
    </row>
    <row r="219" spans="1:3" s="21" customFormat="1" x14ac:dyDescent="0.2">
      <c r="B219" s="10" t="s">
        <v>231</v>
      </c>
      <c r="C219" s="27">
        <v>31043.25</v>
      </c>
    </row>
    <row r="220" spans="1:3" s="21" customFormat="1" x14ac:dyDescent="0.2">
      <c r="B220" s="10" t="s">
        <v>231</v>
      </c>
      <c r="C220" s="27">
        <v>6898.5</v>
      </c>
    </row>
    <row r="221" spans="1:3" s="21" customFormat="1" ht="24.75" customHeight="1" x14ac:dyDescent="0.2">
      <c r="B221" s="11" t="s">
        <v>232</v>
      </c>
      <c r="C221" s="30">
        <f>SUBTOTAL(9,C218:C220)</f>
        <v>40210.9</v>
      </c>
    </row>
    <row r="222" spans="1:3" s="21" customFormat="1" x14ac:dyDescent="0.2">
      <c r="A222" s="29" t="s">
        <v>66</v>
      </c>
      <c r="B222" s="10" t="s">
        <v>430</v>
      </c>
      <c r="C222" s="27">
        <v>81224.180000000008</v>
      </c>
    </row>
    <row r="223" spans="1:3" s="21" customFormat="1" x14ac:dyDescent="0.2">
      <c r="B223" s="10" t="s">
        <v>431</v>
      </c>
      <c r="C223" s="27">
        <v>286058.74</v>
      </c>
    </row>
    <row r="224" spans="1:3" s="21" customFormat="1" ht="24.75" customHeight="1" x14ac:dyDescent="0.2">
      <c r="B224" s="11" t="s">
        <v>233</v>
      </c>
      <c r="C224" s="30">
        <f>SUBTOTAL(9,C222:C223)</f>
        <v>367282.92</v>
      </c>
    </row>
    <row r="225" spans="1:3" s="21" customFormat="1" x14ac:dyDescent="0.2">
      <c r="A225" s="29" t="s">
        <v>67</v>
      </c>
      <c r="B225" s="10" t="s">
        <v>234</v>
      </c>
      <c r="C225" s="27">
        <v>34492.5</v>
      </c>
    </row>
    <row r="226" spans="1:3" s="21" customFormat="1" x14ac:dyDescent="0.2">
      <c r="B226" s="10" t="s">
        <v>234</v>
      </c>
      <c r="C226" s="27">
        <v>6898.5</v>
      </c>
    </row>
    <row r="227" spans="1:3" s="21" customFormat="1" ht="24.75" customHeight="1" x14ac:dyDescent="0.2">
      <c r="B227" s="11" t="s">
        <v>235</v>
      </c>
      <c r="C227" s="30">
        <f>SUBTOTAL(9,C225:C226)</f>
        <v>41391</v>
      </c>
    </row>
    <row r="228" spans="1:3" s="21" customFormat="1" x14ac:dyDescent="0.2">
      <c r="A228" s="25" t="s">
        <v>68</v>
      </c>
      <c r="B228" s="10" t="s">
        <v>328</v>
      </c>
      <c r="C228" s="27">
        <v>28778.240000000002</v>
      </c>
    </row>
    <row r="229" spans="1:3" s="21" customFormat="1" ht="24.75" customHeight="1" x14ac:dyDescent="0.2">
      <c r="B229" s="11" t="s">
        <v>236</v>
      </c>
      <c r="C229" s="30">
        <f>SUBTOTAL(9,C228)</f>
        <v>28778.240000000002</v>
      </c>
    </row>
    <row r="230" spans="1:3" s="21" customFormat="1" x14ac:dyDescent="0.2">
      <c r="A230" s="25" t="s">
        <v>69</v>
      </c>
      <c r="B230" s="10" t="s">
        <v>329</v>
      </c>
      <c r="C230" s="27">
        <v>74733.75</v>
      </c>
    </row>
    <row r="231" spans="1:3" s="21" customFormat="1" ht="24.75" customHeight="1" x14ac:dyDescent="0.2">
      <c r="B231" s="11" t="s">
        <v>687</v>
      </c>
      <c r="C231" s="30">
        <f>SUBTOTAL(9,C230)</f>
        <v>74733.75</v>
      </c>
    </row>
    <row r="232" spans="1:3" s="21" customFormat="1" x14ac:dyDescent="0.2">
      <c r="A232" s="25" t="s">
        <v>70</v>
      </c>
      <c r="B232" s="10" t="s">
        <v>333</v>
      </c>
      <c r="C232" s="27">
        <v>14808.78</v>
      </c>
    </row>
    <row r="233" spans="1:3" s="21" customFormat="1" x14ac:dyDescent="0.2">
      <c r="B233" s="10" t="s">
        <v>334</v>
      </c>
      <c r="C233" s="27">
        <v>2586.94</v>
      </c>
    </row>
    <row r="234" spans="1:3" s="21" customFormat="1" x14ac:dyDescent="0.2">
      <c r="B234" s="10" t="s">
        <v>432</v>
      </c>
      <c r="C234" s="27">
        <v>152842.01999999999</v>
      </c>
    </row>
    <row r="235" spans="1:3" s="21" customFormat="1" x14ac:dyDescent="0.2">
      <c r="B235" s="10" t="s">
        <v>330</v>
      </c>
      <c r="C235" s="27">
        <v>2047.7</v>
      </c>
    </row>
    <row r="236" spans="1:3" s="21" customFormat="1" x14ac:dyDescent="0.2">
      <c r="B236" s="10" t="s">
        <v>331</v>
      </c>
      <c r="C236" s="27">
        <v>11638.24</v>
      </c>
    </row>
    <row r="237" spans="1:3" s="21" customFormat="1" x14ac:dyDescent="0.2">
      <c r="B237" s="10" t="s">
        <v>332</v>
      </c>
      <c r="C237" s="27">
        <v>5679.2</v>
      </c>
    </row>
    <row r="238" spans="1:3" s="21" customFormat="1" ht="24.75" customHeight="1" x14ac:dyDescent="0.2">
      <c r="B238" s="11" t="s">
        <v>237</v>
      </c>
      <c r="C238" s="30">
        <f>SUBTOTAL(9,C232:C237)</f>
        <v>189602.88</v>
      </c>
    </row>
    <row r="239" spans="1:3" s="21" customFormat="1" x14ac:dyDescent="0.2">
      <c r="A239" s="25" t="s">
        <v>71</v>
      </c>
      <c r="B239" s="10" t="s">
        <v>336</v>
      </c>
      <c r="C239" s="27">
        <v>25622.18</v>
      </c>
    </row>
    <row r="240" spans="1:3" s="21" customFormat="1" x14ac:dyDescent="0.2">
      <c r="B240" s="10" t="s">
        <v>337</v>
      </c>
      <c r="C240" s="27">
        <v>5748.75</v>
      </c>
    </row>
    <row r="241" spans="1:3" s="21" customFormat="1" x14ac:dyDescent="0.2">
      <c r="B241" s="10" t="s">
        <v>335</v>
      </c>
      <c r="C241" s="27">
        <v>11497.5</v>
      </c>
    </row>
    <row r="242" spans="1:3" s="21" customFormat="1" ht="24.75" customHeight="1" x14ac:dyDescent="0.2">
      <c r="B242" s="11" t="s">
        <v>688</v>
      </c>
      <c r="C242" s="30">
        <f>SUBTOTAL(9,C239:C241)</f>
        <v>42868.43</v>
      </c>
    </row>
    <row r="243" spans="1:3" s="21" customFormat="1" x14ac:dyDescent="0.2">
      <c r="A243" s="25" t="s">
        <v>72</v>
      </c>
      <c r="B243" s="10" t="s">
        <v>338</v>
      </c>
      <c r="C243" s="27">
        <v>80500.05</v>
      </c>
    </row>
    <row r="244" spans="1:3" s="21" customFormat="1" ht="24.75" customHeight="1" x14ac:dyDescent="0.2">
      <c r="B244" s="11" t="s">
        <v>689</v>
      </c>
      <c r="C244" s="30">
        <f>SUBTOTAL(9,C243)</f>
        <v>80500.05</v>
      </c>
    </row>
    <row r="245" spans="1:3" s="21" customFormat="1" x14ac:dyDescent="0.2">
      <c r="A245" s="25" t="s">
        <v>73</v>
      </c>
      <c r="B245" s="10" t="s">
        <v>74</v>
      </c>
      <c r="C245" s="27">
        <v>31491.65</v>
      </c>
    </row>
    <row r="246" spans="1:3" s="21" customFormat="1" ht="24.75" customHeight="1" x14ac:dyDescent="0.2">
      <c r="B246" s="11" t="s">
        <v>690</v>
      </c>
      <c r="C246" s="30">
        <f>SUBTOTAL(9,C245)</f>
        <v>31491.65</v>
      </c>
    </row>
    <row r="247" spans="1:3" s="21" customFormat="1" x14ac:dyDescent="0.2">
      <c r="A247" s="25" t="s">
        <v>270</v>
      </c>
      <c r="B247" s="10" t="s">
        <v>238</v>
      </c>
      <c r="C247" s="27">
        <v>16638.150000000001</v>
      </c>
    </row>
    <row r="248" spans="1:3" s="21" customFormat="1" x14ac:dyDescent="0.2">
      <c r="B248" s="10" t="s">
        <v>339</v>
      </c>
      <c r="C248" s="27">
        <v>27510.57</v>
      </c>
    </row>
    <row r="249" spans="1:3" s="21" customFormat="1" x14ac:dyDescent="0.2">
      <c r="B249" s="10" t="s">
        <v>340</v>
      </c>
      <c r="C249" s="27">
        <v>54567.14</v>
      </c>
    </row>
    <row r="250" spans="1:3" s="21" customFormat="1" x14ac:dyDescent="0.2">
      <c r="B250" s="10" t="s">
        <v>341</v>
      </c>
      <c r="C250" s="27">
        <v>8789.33</v>
      </c>
    </row>
    <row r="251" spans="1:3" s="21" customFormat="1" x14ac:dyDescent="0.2">
      <c r="B251" s="10" t="s">
        <v>341</v>
      </c>
      <c r="C251" s="27">
        <v>4823.55</v>
      </c>
    </row>
    <row r="252" spans="1:3" s="21" customFormat="1" x14ac:dyDescent="0.2">
      <c r="B252" s="10" t="s">
        <v>342</v>
      </c>
      <c r="C252" s="27">
        <v>2169.58</v>
      </c>
    </row>
    <row r="253" spans="1:3" s="21" customFormat="1" ht="24.75" customHeight="1" x14ac:dyDescent="0.2">
      <c r="B253" s="11" t="s">
        <v>239</v>
      </c>
      <c r="C253" s="30">
        <f>SUBTOTAL(9,C247:C252)</f>
        <v>114498.32</v>
      </c>
    </row>
    <row r="254" spans="1:3" s="21" customFormat="1" x14ac:dyDescent="0.2">
      <c r="A254" s="25" t="s">
        <v>75</v>
      </c>
      <c r="B254" s="10" t="s">
        <v>76</v>
      </c>
      <c r="C254" s="27">
        <v>9818.880000000001</v>
      </c>
    </row>
    <row r="255" spans="1:3" s="21" customFormat="1" x14ac:dyDescent="0.2">
      <c r="B255" s="10" t="s">
        <v>76</v>
      </c>
      <c r="C255" s="27">
        <v>4484.03</v>
      </c>
    </row>
    <row r="256" spans="1:3" s="21" customFormat="1" x14ac:dyDescent="0.2">
      <c r="B256" s="10" t="s">
        <v>343</v>
      </c>
      <c r="C256" s="27">
        <v>23000</v>
      </c>
    </row>
    <row r="257" spans="1:3" s="21" customFormat="1" x14ac:dyDescent="0.2">
      <c r="B257" s="10" t="s">
        <v>344</v>
      </c>
      <c r="C257" s="27">
        <v>4951.03</v>
      </c>
    </row>
    <row r="258" spans="1:3" s="21" customFormat="1" x14ac:dyDescent="0.2">
      <c r="B258" s="10" t="s">
        <v>77</v>
      </c>
      <c r="C258" s="27">
        <v>2309.85</v>
      </c>
    </row>
    <row r="259" spans="1:3" s="21" customFormat="1" ht="24.75" customHeight="1" x14ac:dyDescent="0.2">
      <c r="B259" s="11" t="s">
        <v>240</v>
      </c>
      <c r="C259" s="30">
        <f>SUBTOTAL(9,C254:C258)</f>
        <v>44563.79</v>
      </c>
    </row>
    <row r="260" spans="1:3" s="21" customFormat="1" x14ac:dyDescent="0.2">
      <c r="A260" s="25" t="s">
        <v>78</v>
      </c>
      <c r="B260" s="10" t="s">
        <v>79</v>
      </c>
      <c r="C260" s="27">
        <v>71468.460000000006</v>
      </c>
    </row>
    <row r="261" spans="1:3" s="21" customFormat="1" ht="24.75" customHeight="1" x14ac:dyDescent="0.2">
      <c r="B261" s="11" t="s">
        <v>691</v>
      </c>
      <c r="C261" s="30">
        <f>SUBTOTAL(9,C260)</f>
        <v>71468.460000000006</v>
      </c>
    </row>
    <row r="262" spans="1:3" s="21" customFormat="1" x14ac:dyDescent="0.2">
      <c r="A262" s="29" t="s">
        <v>80</v>
      </c>
      <c r="B262" s="10" t="s">
        <v>433</v>
      </c>
      <c r="C262" s="27">
        <v>65987.460000000006</v>
      </c>
    </row>
    <row r="263" spans="1:3" s="21" customFormat="1" x14ac:dyDescent="0.2">
      <c r="B263" s="10" t="s">
        <v>345</v>
      </c>
      <c r="C263" s="27">
        <v>740379.35</v>
      </c>
    </row>
    <row r="264" spans="1:3" s="21" customFormat="1" ht="24.75" customHeight="1" x14ac:dyDescent="0.2">
      <c r="B264" s="11" t="s">
        <v>241</v>
      </c>
      <c r="C264" s="30">
        <f>SUBTOTAL(9,C262:C263)</f>
        <v>806366.80999999994</v>
      </c>
    </row>
    <row r="265" spans="1:3" s="21" customFormat="1" x14ac:dyDescent="0.2">
      <c r="A265" s="25" t="s">
        <v>81</v>
      </c>
      <c r="B265" s="10" t="s">
        <v>242</v>
      </c>
      <c r="C265" s="27">
        <v>86231.25</v>
      </c>
    </row>
    <row r="266" spans="1:3" s="21" customFormat="1" ht="24.75" customHeight="1" x14ac:dyDescent="0.2">
      <c r="B266" s="11" t="s">
        <v>243</v>
      </c>
      <c r="C266" s="30">
        <f>SUBTOTAL(9,C265)</f>
        <v>86231.25</v>
      </c>
    </row>
    <row r="267" spans="1:3" s="21" customFormat="1" x14ac:dyDescent="0.2">
      <c r="A267" s="25" t="s">
        <v>82</v>
      </c>
      <c r="B267" s="10" t="s">
        <v>346</v>
      </c>
      <c r="C267" s="27">
        <v>3357.79</v>
      </c>
    </row>
    <row r="268" spans="1:3" s="21" customFormat="1" x14ac:dyDescent="0.2">
      <c r="B268" s="10" t="s">
        <v>347</v>
      </c>
      <c r="C268" s="27">
        <v>3319.4300000000003</v>
      </c>
    </row>
    <row r="269" spans="1:3" s="21" customFormat="1" x14ac:dyDescent="0.2">
      <c r="B269" s="10" t="s">
        <v>348</v>
      </c>
      <c r="C269" s="27">
        <v>2433.88</v>
      </c>
    </row>
    <row r="270" spans="1:3" s="21" customFormat="1" x14ac:dyDescent="0.2">
      <c r="B270" s="10" t="s">
        <v>349</v>
      </c>
      <c r="C270" s="27">
        <v>2281.62</v>
      </c>
    </row>
    <row r="271" spans="1:3" s="21" customFormat="1" x14ac:dyDescent="0.2">
      <c r="B271" s="10" t="s">
        <v>350</v>
      </c>
      <c r="C271" s="27">
        <v>2744.31</v>
      </c>
    </row>
    <row r="272" spans="1:3" s="21" customFormat="1" x14ac:dyDescent="0.2">
      <c r="B272" s="10" t="s">
        <v>351</v>
      </c>
      <c r="C272" s="27">
        <v>3108.61</v>
      </c>
    </row>
    <row r="273" spans="1:3" s="21" customFormat="1" x14ac:dyDescent="0.2">
      <c r="B273" s="10" t="s">
        <v>352</v>
      </c>
      <c r="C273" s="27">
        <v>3112.63</v>
      </c>
    </row>
    <row r="274" spans="1:3" s="21" customFormat="1" x14ac:dyDescent="0.2">
      <c r="B274" s="10" t="s">
        <v>353</v>
      </c>
      <c r="C274" s="27">
        <v>2632.89</v>
      </c>
    </row>
    <row r="275" spans="1:3" s="21" customFormat="1" x14ac:dyDescent="0.2">
      <c r="B275" s="10" t="s">
        <v>354</v>
      </c>
      <c r="C275" s="27">
        <v>4081.98</v>
      </c>
    </row>
    <row r="276" spans="1:3" s="21" customFormat="1" x14ac:dyDescent="0.2">
      <c r="B276" s="10" t="s">
        <v>355</v>
      </c>
      <c r="C276" s="27">
        <v>2441.71</v>
      </c>
    </row>
    <row r="277" spans="1:3" s="21" customFormat="1" ht="24.75" customHeight="1" x14ac:dyDescent="0.2">
      <c r="B277" s="11" t="s">
        <v>267</v>
      </c>
      <c r="C277" s="30">
        <f>SUBTOTAL(9,C267:C276)</f>
        <v>29514.85</v>
      </c>
    </row>
    <row r="278" spans="1:3" s="21" customFormat="1" x14ac:dyDescent="0.2">
      <c r="A278" s="25" t="s">
        <v>83</v>
      </c>
      <c r="B278" s="10" t="s">
        <v>617</v>
      </c>
      <c r="C278" s="27">
        <v>13797</v>
      </c>
    </row>
    <row r="279" spans="1:3" s="21" customFormat="1" x14ac:dyDescent="0.2">
      <c r="B279" s="10" t="s">
        <v>619</v>
      </c>
      <c r="C279" s="27">
        <v>19919.350000000002</v>
      </c>
    </row>
    <row r="280" spans="1:3" s="21" customFormat="1" ht="24.75" customHeight="1" x14ac:dyDescent="0.2">
      <c r="B280" s="11" t="s">
        <v>692</v>
      </c>
      <c r="C280" s="30">
        <f>SUBTOTAL(9,C278:C279)</f>
        <v>33716.350000000006</v>
      </c>
    </row>
    <row r="281" spans="1:3" s="21" customFormat="1" x14ac:dyDescent="0.2">
      <c r="A281" s="25" t="s">
        <v>84</v>
      </c>
      <c r="B281" s="10" t="s">
        <v>356</v>
      </c>
      <c r="C281" s="27">
        <v>7128.45</v>
      </c>
    </row>
    <row r="282" spans="1:3" s="21" customFormat="1" x14ac:dyDescent="0.2">
      <c r="B282" s="10" t="s">
        <v>434</v>
      </c>
      <c r="C282" s="27">
        <v>19315.8</v>
      </c>
    </row>
    <row r="283" spans="1:3" s="21" customFormat="1" ht="24.75" customHeight="1" x14ac:dyDescent="0.2">
      <c r="B283" s="11" t="s">
        <v>693</v>
      </c>
      <c r="C283" s="30">
        <f>SUBTOTAL(9,C281:C282)</f>
        <v>26444.25</v>
      </c>
    </row>
    <row r="284" spans="1:3" s="21" customFormat="1" x14ac:dyDescent="0.2">
      <c r="A284" s="25" t="s">
        <v>85</v>
      </c>
      <c r="B284" s="10" t="s">
        <v>357</v>
      </c>
      <c r="C284" s="27">
        <v>34255.65</v>
      </c>
    </row>
    <row r="285" spans="1:3" s="21" customFormat="1" ht="24.75" customHeight="1" x14ac:dyDescent="0.2">
      <c r="B285" s="11" t="s">
        <v>268</v>
      </c>
      <c r="C285" s="30">
        <f>SUBTOTAL(9,C284)</f>
        <v>34255.65</v>
      </c>
    </row>
    <row r="286" spans="1:3" s="21" customFormat="1" x14ac:dyDescent="0.2">
      <c r="A286" s="29" t="s">
        <v>86</v>
      </c>
      <c r="B286" s="10" t="s">
        <v>358</v>
      </c>
      <c r="C286" s="27">
        <v>42540.75</v>
      </c>
    </row>
    <row r="287" spans="1:3" s="21" customFormat="1" ht="24.75" customHeight="1" x14ac:dyDescent="0.2">
      <c r="B287" s="11" t="s">
        <v>244</v>
      </c>
      <c r="C287" s="30">
        <f>SUBTOTAL(9,C286)</f>
        <v>42540.75</v>
      </c>
    </row>
    <row r="288" spans="1:3" s="21" customFormat="1" x14ac:dyDescent="0.2">
      <c r="A288" s="25" t="s">
        <v>87</v>
      </c>
      <c r="B288" s="10" t="s">
        <v>435</v>
      </c>
      <c r="C288" s="27">
        <v>2840767.63</v>
      </c>
    </row>
    <row r="289" spans="1:3" s="21" customFormat="1" x14ac:dyDescent="0.2">
      <c r="B289" s="10" t="s">
        <v>436</v>
      </c>
      <c r="C289" s="27">
        <v>832611.01</v>
      </c>
    </row>
    <row r="290" spans="1:3" s="21" customFormat="1" x14ac:dyDescent="0.2">
      <c r="B290" s="10" t="s">
        <v>360</v>
      </c>
      <c r="C290" s="27">
        <v>5691.26</v>
      </c>
    </row>
    <row r="291" spans="1:3" s="21" customFormat="1" x14ac:dyDescent="0.2">
      <c r="B291" s="10" t="s">
        <v>359</v>
      </c>
      <c r="C291" s="27">
        <v>5743.09</v>
      </c>
    </row>
    <row r="292" spans="1:3" s="21" customFormat="1" ht="24.75" customHeight="1" x14ac:dyDescent="0.2">
      <c r="B292" s="11" t="s">
        <v>245</v>
      </c>
      <c r="C292" s="30">
        <f>SUBTOTAL(9,C288:C291)</f>
        <v>3684812.9899999993</v>
      </c>
    </row>
    <row r="293" spans="1:3" s="21" customFormat="1" x14ac:dyDescent="0.2">
      <c r="A293" s="25" t="s">
        <v>88</v>
      </c>
      <c r="B293" s="10" t="s">
        <v>448</v>
      </c>
      <c r="C293" s="27">
        <v>26731.690000000002</v>
      </c>
    </row>
    <row r="294" spans="1:3" s="21" customFormat="1" x14ac:dyDescent="0.2">
      <c r="B294" s="10" t="s">
        <v>449</v>
      </c>
      <c r="C294" s="27">
        <v>9437.27</v>
      </c>
    </row>
    <row r="295" spans="1:3" s="21" customFormat="1" x14ac:dyDescent="0.2">
      <c r="B295" s="10" t="s">
        <v>361</v>
      </c>
      <c r="C295" s="27">
        <v>2792.7400000000002</v>
      </c>
    </row>
    <row r="296" spans="1:3" s="21" customFormat="1" ht="24.75" customHeight="1" x14ac:dyDescent="0.2">
      <c r="B296" s="11" t="s">
        <v>246</v>
      </c>
      <c r="C296" s="30">
        <f>SUBTOTAL(9,C293:C295)</f>
        <v>38961.700000000004</v>
      </c>
    </row>
    <row r="297" spans="1:3" s="21" customFormat="1" x14ac:dyDescent="0.2">
      <c r="A297" s="25" t="s">
        <v>89</v>
      </c>
      <c r="B297" s="10" t="s">
        <v>450</v>
      </c>
      <c r="C297" s="27">
        <v>1043872.97</v>
      </c>
    </row>
    <row r="298" spans="1:3" s="21" customFormat="1" x14ac:dyDescent="0.2">
      <c r="B298" s="10" t="s">
        <v>362</v>
      </c>
      <c r="C298" s="27">
        <v>3202.05</v>
      </c>
    </row>
    <row r="299" spans="1:3" s="21" customFormat="1" x14ac:dyDescent="0.2">
      <c r="B299" s="10" t="s">
        <v>363</v>
      </c>
      <c r="C299" s="27">
        <v>2747.9</v>
      </c>
    </row>
    <row r="300" spans="1:3" s="21" customFormat="1" ht="24.75" customHeight="1" x14ac:dyDescent="0.2">
      <c r="B300" s="11" t="s">
        <v>247</v>
      </c>
      <c r="C300" s="30">
        <f>SUBTOTAL(9,C297:C299)</f>
        <v>1049822.92</v>
      </c>
    </row>
    <row r="301" spans="1:3" s="21" customFormat="1" x14ac:dyDescent="0.2">
      <c r="A301" s="25" t="s">
        <v>90</v>
      </c>
      <c r="B301" s="10" t="s">
        <v>451</v>
      </c>
      <c r="C301" s="27">
        <v>10922.630000000001</v>
      </c>
    </row>
    <row r="302" spans="1:3" s="21" customFormat="1" x14ac:dyDescent="0.2">
      <c r="B302" s="10" t="s">
        <v>364</v>
      </c>
      <c r="C302" s="27">
        <v>15751.58</v>
      </c>
    </row>
    <row r="303" spans="1:3" s="21" customFormat="1" ht="24.75" customHeight="1" x14ac:dyDescent="0.2">
      <c r="B303" s="11" t="s">
        <v>694</v>
      </c>
      <c r="C303" s="30">
        <f>SUBTOTAL(9,C301:C302)</f>
        <v>26674.21</v>
      </c>
    </row>
    <row r="304" spans="1:3" s="21" customFormat="1" x14ac:dyDescent="0.2">
      <c r="A304" s="25" t="s">
        <v>91</v>
      </c>
      <c r="B304" s="10" t="s">
        <v>92</v>
      </c>
      <c r="C304" s="27">
        <v>8670.380000000001</v>
      </c>
    </row>
    <row r="305" spans="1:3" s="21" customFormat="1" x14ac:dyDescent="0.2">
      <c r="B305" s="10" t="s">
        <v>248</v>
      </c>
      <c r="C305" s="27">
        <v>3253.33</v>
      </c>
    </row>
    <row r="306" spans="1:3" s="21" customFormat="1" x14ac:dyDescent="0.2">
      <c r="B306" s="10" t="s">
        <v>365</v>
      </c>
      <c r="C306" s="27">
        <v>6091.1500000000005</v>
      </c>
    </row>
    <row r="307" spans="1:3" s="21" customFormat="1" x14ac:dyDescent="0.2">
      <c r="B307" s="10" t="s">
        <v>366</v>
      </c>
      <c r="C307" s="27">
        <v>16901.330000000002</v>
      </c>
    </row>
    <row r="308" spans="1:3" s="21" customFormat="1" ht="24.75" customHeight="1" x14ac:dyDescent="0.2">
      <c r="B308" s="11" t="s">
        <v>249</v>
      </c>
      <c r="C308" s="30">
        <f>SUBTOTAL(9,C304:C307)</f>
        <v>34916.19</v>
      </c>
    </row>
    <row r="309" spans="1:3" s="21" customFormat="1" x14ac:dyDescent="0.2">
      <c r="A309" s="29" t="s">
        <v>93</v>
      </c>
      <c r="B309" s="10" t="s">
        <v>94</v>
      </c>
      <c r="C309" s="27">
        <v>54211.86</v>
      </c>
    </row>
    <row r="310" spans="1:3" s="21" customFormat="1" x14ac:dyDescent="0.2">
      <c r="B310" s="10" t="s">
        <v>94</v>
      </c>
      <c r="C310" s="27">
        <v>11759.37</v>
      </c>
    </row>
    <row r="311" spans="1:3" s="21" customFormat="1" x14ac:dyDescent="0.2">
      <c r="B311" s="10" t="s">
        <v>94</v>
      </c>
      <c r="C311" s="27">
        <v>5079.6000000000004</v>
      </c>
    </row>
    <row r="312" spans="1:3" s="21" customFormat="1" ht="24.75" customHeight="1" x14ac:dyDescent="0.2">
      <c r="B312" s="11" t="s">
        <v>695</v>
      </c>
      <c r="C312" s="30">
        <f>SUBTOTAL(9,C309:C311)</f>
        <v>71050.83</v>
      </c>
    </row>
    <row r="313" spans="1:3" s="21" customFormat="1" x14ac:dyDescent="0.2">
      <c r="A313" s="25" t="s">
        <v>95</v>
      </c>
      <c r="B313" s="10" t="s">
        <v>367</v>
      </c>
      <c r="C313" s="27">
        <v>21258.600000000002</v>
      </c>
    </row>
    <row r="314" spans="1:3" s="21" customFormat="1" x14ac:dyDescent="0.2">
      <c r="B314" s="10" t="s">
        <v>368</v>
      </c>
      <c r="C314" s="27">
        <v>41330.06</v>
      </c>
    </row>
    <row r="315" spans="1:3" s="21" customFormat="1" x14ac:dyDescent="0.2">
      <c r="B315" s="10" t="s">
        <v>370</v>
      </c>
      <c r="C315" s="27">
        <v>4367.8999999999996</v>
      </c>
    </row>
    <row r="316" spans="1:3" s="21" customFormat="1" x14ac:dyDescent="0.2">
      <c r="B316" s="10" t="s">
        <v>370</v>
      </c>
      <c r="C316" s="27">
        <v>14836.37</v>
      </c>
    </row>
    <row r="317" spans="1:3" s="21" customFormat="1" x14ac:dyDescent="0.2">
      <c r="B317" s="10" t="s">
        <v>369</v>
      </c>
      <c r="C317" s="27">
        <v>27028.720000000001</v>
      </c>
    </row>
    <row r="318" spans="1:3" s="21" customFormat="1" x14ac:dyDescent="0.2">
      <c r="B318" s="10" t="s">
        <v>371</v>
      </c>
      <c r="C318" s="27">
        <v>9796.1200000000008</v>
      </c>
    </row>
    <row r="319" spans="1:3" s="21" customFormat="1" x14ac:dyDescent="0.2">
      <c r="B319" s="10" t="s">
        <v>372</v>
      </c>
      <c r="C319" s="27">
        <v>18661.45</v>
      </c>
    </row>
    <row r="320" spans="1:3" s="21" customFormat="1" ht="24.75" customHeight="1" x14ac:dyDescent="0.2">
      <c r="B320" s="11" t="s">
        <v>696</v>
      </c>
      <c r="C320" s="30">
        <f>SUBTOTAL(9,C313:C319)</f>
        <v>137279.22</v>
      </c>
    </row>
    <row r="321" spans="1:3" s="21" customFormat="1" x14ac:dyDescent="0.2">
      <c r="A321" s="25" t="s">
        <v>97</v>
      </c>
      <c r="B321" s="10" t="s">
        <v>437</v>
      </c>
      <c r="C321" s="27">
        <v>12469.04</v>
      </c>
    </row>
    <row r="322" spans="1:3" s="21" customFormat="1" x14ac:dyDescent="0.2">
      <c r="B322" s="10" t="s">
        <v>373</v>
      </c>
      <c r="C322" s="27">
        <v>2427.25</v>
      </c>
    </row>
    <row r="323" spans="1:3" s="21" customFormat="1" x14ac:dyDescent="0.2">
      <c r="B323" s="10" t="s">
        <v>438</v>
      </c>
      <c r="C323" s="27">
        <v>7588.35</v>
      </c>
    </row>
    <row r="324" spans="1:3" s="21" customFormat="1" x14ac:dyDescent="0.2">
      <c r="B324" s="10" t="s">
        <v>374</v>
      </c>
      <c r="C324" s="27">
        <v>6094.82</v>
      </c>
    </row>
    <row r="325" spans="1:3" s="21" customFormat="1" ht="24.75" customHeight="1" x14ac:dyDescent="0.2">
      <c r="B325" s="11" t="s">
        <v>697</v>
      </c>
      <c r="C325" s="30">
        <f>SUBTOTAL(9,C321:C324)</f>
        <v>28579.46</v>
      </c>
    </row>
    <row r="326" spans="1:3" s="21" customFormat="1" x14ac:dyDescent="0.2">
      <c r="A326" s="29" t="s">
        <v>98</v>
      </c>
      <c r="B326" s="10" t="s">
        <v>376</v>
      </c>
      <c r="C326" s="27">
        <v>8124.18</v>
      </c>
    </row>
    <row r="327" spans="1:3" s="21" customFormat="1" x14ac:dyDescent="0.2">
      <c r="B327" s="10" t="s">
        <v>439</v>
      </c>
      <c r="C327" s="27">
        <v>4897.63</v>
      </c>
    </row>
    <row r="328" spans="1:3" s="21" customFormat="1" x14ac:dyDescent="0.2">
      <c r="B328" s="10" t="s">
        <v>375</v>
      </c>
      <c r="C328" s="27">
        <v>2069.5500000000002</v>
      </c>
    </row>
    <row r="329" spans="1:3" s="21" customFormat="1" x14ac:dyDescent="0.2">
      <c r="B329" s="10" t="s">
        <v>375</v>
      </c>
      <c r="C329" s="27">
        <v>61018.700000000004</v>
      </c>
    </row>
    <row r="330" spans="1:3" s="21" customFormat="1" ht="24.75" customHeight="1" x14ac:dyDescent="0.2">
      <c r="B330" s="11" t="s">
        <v>269</v>
      </c>
      <c r="C330" s="30">
        <f>SUBTOTAL(9,C326:C329)</f>
        <v>76110.06</v>
      </c>
    </row>
    <row r="331" spans="1:3" s="21" customFormat="1" x14ac:dyDescent="0.2">
      <c r="A331" s="25" t="s">
        <v>99</v>
      </c>
      <c r="B331" s="10" t="s">
        <v>378</v>
      </c>
      <c r="C331" s="27">
        <v>4018.38</v>
      </c>
    </row>
    <row r="332" spans="1:3" s="21" customFormat="1" x14ac:dyDescent="0.2">
      <c r="B332" s="10" t="s">
        <v>377</v>
      </c>
      <c r="C332" s="27">
        <v>17425.61</v>
      </c>
    </row>
    <row r="333" spans="1:3" s="21" customFormat="1" x14ac:dyDescent="0.2">
      <c r="B333" s="10" t="s">
        <v>380</v>
      </c>
      <c r="C333" s="27">
        <v>16326.45</v>
      </c>
    </row>
    <row r="334" spans="1:3" s="21" customFormat="1" x14ac:dyDescent="0.2">
      <c r="B334" s="10" t="s">
        <v>379</v>
      </c>
      <c r="C334" s="27">
        <v>4225.33</v>
      </c>
    </row>
    <row r="335" spans="1:3" s="21" customFormat="1" x14ac:dyDescent="0.2">
      <c r="B335" s="10" t="s">
        <v>381</v>
      </c>
      <c r="C335" s="27">
        <v>2040.81</v>
      </c>
    </row>
    <row r="336" spans="1:3" s="21" customFormat="1" ht="24.75" customHeight="1" x14ac:dyDescent="0.2">
      <c r="B336" s="11" t="s">
        <v>698</v>
      </c>
      <c r="C336" s="30">
        <f>SUBTOTAL(9,C331:C335)</f>
        <v>44036.58</v>
      </c>
    </row>
    <row r="337" spans="1:3" s="21" customFormat="1" x14ac:dyDescent="0.2">
      <c r="A337" s="25" t="s">
        <v>100</v>
      </c>
      <c r="B337" s="10" t="s">
        <v>101</v>
      </c>
      <c r="C337" s="27">
        <v>7553329.7599999998</v>
      </c>
    </row>
    <row r="338" spans="1:3" s="21" customFormat="1" x14ac:dyDescent="0.2">
      <c r="B338" s="10" t="s">
        <v>102</v>
      </c>
      <c r="C338" s="27">
        <v>1882974.32</v>
      </c>
    </row>
    <row r="339" spans="1:3" s="21" customFormat="1" x14ac:dyDescent="0.2">
      <c r="B339" s="10" t="s">
        <v>101</v>
      </c>
      <c r="C339" s="27">
        <v>146687.84</v>
      </c>
    </row>
    <row r="340" spans="1:3" s="21" customFormat="1" x14ac:dyDescent="0.2">
      <c r="B340" s="10" t="s">
        <v>101</v>
      </c>
      <c r="C340" s="27">
        <v>44097.22</v>
      </c>
    </row>
    <row r="341" spans="1:3" s="21" customFormat="1" x14ac:dyDescent="0.2">
      <c r="B341" s="10" t="s">
        <v>102</v>
      </c>
      <c r="C341" s="27">
        <v>171295.56</v>
      </c>
    </row>
    <row r="342" spans="1:3" s="21" customFormat="1" ht="24.75" customHeight="1" x14ac:dyDescent="0.2">
      <c r="B342" s="11" t="s">
        <v>699</v>
      </c>
      <c r="C342" s="30">
        <f>SUBTOTAL(9,C337:C341)</f>
        <v>9798384.7000000011</v>
      </c>
    </row>
    <row r="343" spans="1:3" s="21" customFormat="1" x14ac:dyDescent="0.2">
      <c r="A343" s="25" t="s">
        <v>103</v>
      </c>
      <c r="B343" s="10" t="s">
        <v>382</v>
      </c>
      <c r="C343" s="27">
        <v>26153.940000000002</v>
      </c>
    </row>
    <row r="344" spans="1:3" s="21" customFormat="1" x14ac:dyDescent="0.2">
      <c r="B344" s="10" t="s">
        <v>383</v>
      </c>
      <c r="C344" s="27">
        <v>26464.38</v>
      </c>
    </row>
    <row r="345" spans="1:3" s="21" customFormat="1" ht="24.75" customHeight="1" x14ac:dyDescent="0.2">
      <c r="B345" s="11" t="s">
        <v>700</v>
      </c>
      <c r="C345" s="30">
        <f>SUBTOTAL(9,C343:C344)</f>
        <v>52618.320000000007</v>
      </c>
    </row>
    <row r="346" spans="1:3" s="21" customFormat="1" x14ac:dyDescent="0.2">
      <c r="A346" s="25" t="s">
        <v>104</v>
      </c>
      <c r="B346" s="10" t="s">
        <v>384</v>
      </c>
      <c r="C346" s="27">
        <v>48454.35</v>
      </c>
    </row>
    <row r="347" spans="1:3" s="21" customFormat="1" x14ac:dyDescent="0.2">
      <c r="B347" s="10" t="s">
        <v>385</v>
      </c>
      <c r="C347" s="27">
        <v>79710.720000000001</v>
      </c>
    </row>
    <row r="348" spans="1:3" s="21" customFormat="1" ht="24.75" customHeight="1" x14ac:dyDescent="0.2">
      <c r="B348" s="11" t="s">
        <v>250</v>
      </c>
      <c r="C348" s="30">
        <f>SUBTOTAL(9,C346:C347)</f>
        <v>128165.07</v>
      </c>
    </row>
    <row r="349" spans="1:3" s="21" customFormat="1" x14ac:dyDescent="0.2">
      <c r="A349" s="25" t="s">
        <v>105</v>
      </c>
      <c r="B349" s="10" t="s">
        <v>386</v>
      </c>
      <c r="C349" s="27">
        <v>3103.1800000000003</v>
      </c>
    </row>
    <row r="350" spans="1:3" s="21" customFormat="1" x14ac:dyDescent="0.2">
      <c r="B350" s="10" t="s">
        <v>386</v>
      </c>
      <c r="C350" s="27">
        <v>3611.19</v>
      </c>
    </row>
    <row r="351" spans="1:3" s="21" customFormat="1" x14ac:dyDescent="0.2">
      <c r="B351" s="10" t="s">
        <v>386</v>
      </c>
      <c r="C351" s="27">
        <v>3359.57</v>
      </c>
    </row>
    <row r="352" spans="1:3" s="21" customFormat="1" x14ac:dyDescent="0.2">
      <c r="B352" s="10" t="s">
        <v>386</v>
      </c>
      <c r="C352" s="27">
        <v>4479.43</v>
      </c>
    </row>
    <row r="353" spans="1:3" s="21" customFormat="1" x14ac:dyDescent="0.2">
      <c r="B353" s="10" t="s">
        <v>386</v>
      </c>
      <c r="C353" s="27">
        <v>18096.27</v>
      </c>
    </row>
    <row r="354" spans="1:3" s="21" customFormat="1" ht="24.75" customHeight="1" x14ac:dyDescent="0.2">
      <c r="B354" s="11" t="s">
        <v>701</v>
      </c>
      <c r="C354" s="30">
        <f>SUBTOTAL(9,C349:C353)</f>
        <v>32649.64</v>
      </c>
    </row>
    <row r="355" spans="1:3" s="24" customFormat="1" ht="21.75" customHeight="1" thickBot="1" x14ac:dyDescent="0.25">
      <c r="A355" s="40" t="s">
        <v>705</v>
      </c>
      <c r="B355" s="40"/>
      <c r="C355" s="33">
        <f>SUM(C354,C348,C345,C342,C336,C330,C325,C320,C312,C308,C303,C300,C296,C292,C287,C285,C283,C280,C277,C266,C264,C261,C259,C253,C246,C244,C242,C238,C231,C229,C227,C224,C221,C217,C215,C200,C197,C194,C192,C189,C187,C185,C180,C178,C175,C170,C166,C164,C159,C157,C155,C149,C147,C145,C143,C141,C139,C136,C131,C129,C125,C121,C117,C110,C106,C104,C98,C96,C94,C89,C86,C78,C74,C67,C63,C61,C58,C52,C49,C44,C36,C34,C29,C27,C25,C20,C10)</f>
        <v>26102849.324625008</v>
      </c>
    </row>
    <row r="356" spans="1:3" s="21" customFormat="1" ht="12.75" thickTop="1" x14ac:dyDescent="0.2">
      <c r="B356" s="8"/>
      <c r="C356" s="34" t="s">
        <v>251</v>
      </c>
    </row>
    <row r="358" spans="1:3" x14ac:dyDescent="0.2">
      <c r="A358" s="25"/>
      <c r="B358" s="12"/>
      <c r="C358" s="32"/>
    </row>
    <row r="359" spans="1:3" x14ac:dyDescent="0.2">
      <c r="B359" s="12"/>
      <c r="C359" s="32"/>
    </row>
  </sheetData>
  <autoFilter ref="A6:C356"/>
  <mergeCells count="5">
    <mergeCell ref="A2:C2"/>
    <mergeCell ref="A3:C3"/>
    <mergeCell ref="A4:C4"/>
    <mergeCell ref="A355:B355"/>
    <mergeCell ref="A68:A69"/>
  </mergeCells>
  <printOptions horizontalCentered="1"/>
  <pageMargins left="0.59055118110236227" right="0.59055118110236227" top="0.35433070866141736" bottom="0.43307086614173229" header="0" footer="0"/>
  <pageSetup paperSize="5" scale="95" fitToWidth="0" fitToHeight="0" orientation="landscape" r:id="rId1"/>
  <headerFooter alignWithMargins="0">
    <oddHeader>&amp;RJanuary 31, 2020</oddHeader>
    <oddFooter>&amp;RPage &amp;P of &amp;N</oddFooter>
  </headerFooter>
  <rowBreaks count="11" manualBreakCount="11">
    <brk id="36" max="11" man="1"/>
    <brk id="64" max="11" man="1"/>
    <brk id="94" max="11" man="1"/>
    <brk id="121" max="11" man="1"/>
    <brk id="147" max="11" man="1"/>
    <brk id="203" max="11" man="1"/>
    <brk id="233" max="11" man="1"/>
    <brk id="261" max="11" man="1"/>
    <brk id="289" max="11" man="1"/>
    <brk id="317" max="11" man="1"/>
    <brk id="34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2019 Final Report FR</vt:lpstr>
      <vt:lpstr>2019 Final Report EN</vt:lpstr>
      <vt:lpstr>'2019 Final Report EN'!Print_Area</vt:lpstr>
      <vt:lpstr>'2019 Final Report FR'!Print_Area</vt:lpstr>
      <vt:lpstr>'2019 Final Report EN'!Print_Titles</vt:lpstr>
      <vt:lpstr>'2019 Final Report FR'!Print_Titles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Contrats de plus de X $ totalisant plus de X $ par fournisseur</dc:title>
  <dc:creator>Crystal Decisions</dc:creator>
  <dc:description>Powered by Crystal</dc:description>
  <cp:lastModifiedBy>Maryse Bézaire</cp:lastModifiedBy>
  <cp:lastPrinted>2020-01-31T18:16:01Z</cp:lastPrinted>
  <dcterms:created xsi:type="dcterms:W3CDTF">2020-01-14T00:02:56Z</dcterms:created>
  <dcterms:modified xsi:type="dcterms:W3CDTF">2020-02-07T12:59:54Z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016B9E1421FC6E368B2C2DA50FE47B91398678C5D33A316713CCAE493813A2EBBAECB6E2010AFBEB90CB79A6BFBFB02461C2E7BA097D1CCC7112E4C724BE0DF381A555B73885B3899DC05C31A6C7FBD16F7811FB376FDFF714DFA9481DB21F4D4D2E73BCEE46A0DEC26847B39E150CF90108BFFD93AD98010BFB3BED522F4D1</vt:lpwstr>
  </property>
  <property fmtid="{D5CDD505-2E9C-101B-9397-08002B2CF9AE}" pid="3" name="Business Objects Context Information1">
    <vt:lpwstr>294C1F960432DAA29C2D859928B74E6F0C0641D129CA01E1FA9055919A21DEB19E14C8CCF5CD4B04D76426EC6E980B02CC7E975E9687B501F8C28636ACF8B8B25D49F798858144A4DBBDFFB571A0092D28A226FD815EC3B4460FDA5BB5B620F69096C4B81A706F8E310C9BF52DB9005E5272C0947ADDF867ED8501CA2ED887A</vt:lpwstr>
  </property>
  <property fmtid="{D5CDD505-2E9C-101B-9397-08002B2CF9AE}" pid="4" name="Business Objects Context Information2">
    <vt:lpwstr>AB29FFA963AFF3587B55CA95662A94ADDF992A7EB1C383C7316E899AC53ED0E605D0FEC070596C4588926E575F9EA5F72611967656FC308124F6C8AF30E01BF3A4A372DD38CE30C5467E01695CE0456E6C6F5AB52217A8CF2F5861ECE6CB3F6DBB4564857C0F395909602A52CEC902714E7481DB7A677A1709AFFEA9687D657</vt:lpwstr>
  </property>
  <property fmtid="{D5CDD505-2E9C-101B-9397-08002B2CF9AE}" pid="5" name="Business Objects Context Information3">
    <vt:lpwstr>1D775C1800A4C411CF38D6D0590FC4737DAFA2BF366BCD6AF07C0DDD41A1C9632616C13E0DAEF266E0376AB16954957311D83F21695206B915F5E74B5109DB98DAABF636B69F67C7A5C15319D208A35DF881486AFE8B5E34A057C49BEA7CD9B0FC652D61A16EBD76F7B26C19A6486DB7CBA3917A6966D74A939C450C15D8212</vt:lpwstr>
  </property>
  <property fmtid="{D5CDD505-2E9C-101B-9397-08002B2CF9AE}" pid="6" name="Business Objects Context Information4">
    <vt:lpwstr>5C4806B6633CEB3604C6FE85DF83A5FC02E3A0BB7904F6C918460DE7F7A7E6446C0A29A40CCCEDAA72DA7ED2FB66B87420A68730E00FE521E84D0E91486407ADAA9B563D82D21AA5E4D81744AE183B6D401697B139B83DBF20086A3963A71FF023246FDD6D55F00C43E2A6620D49C9A335E84127A9F67D5DBD10E75F5FED769</vt:lpwstr>
  </property>
  <property fmtid="{D5CDD505-2E9C-101B-9397-08002B2CF9AE}" pid="7" name="Business Objects Context Information5">
    <vt:lpwstr>772636C97726F1DF4A581441D0B8E30761D000896F3E6DE0D5929256EDE6BE42C8F2179E761000599DF459B522329EFD21434636653228D6DA05A253EFD8C95F1D4EA0916A3A934451FB99709292A816207376B7FFA9DD02CA9F82A7920B2453F4A04281FFCDAABCBD4F3F0AAA6C32A108BB1A2EC4C276344A1339A669301D0</vt:lpwstr>
  </property>
  <property fmtid="{D5CDD505-2E9C-101B-9397-08002B2CF9AE}" pid="8" name="Business Objects Context Information6">
    <vt:lpwstr>66EAFEE0AEA7CD758363C88B07BF9C8ABAC0D9880FE9F4100D6D5DF11709130ABEF59DBFF6CE41F736A9E5BE3F26F5D13734C80E306484608907925242FC9E3FBE52DFEE328316CAB16C333D7B9F8D9B1194F5D6BC9C20D078EC872C4CEEFE6616D4A970FCBCD66766EC291D296AD2B1331987331513F0654E3296473666A36</vt:lpwstr>
  </property>
  <property fmtid="{D5CDD505-2E9C-101B-9397-08002B2CF9AE}" pid="9" name="Business Objects Context Information7">
    <vt:lpwstr>493B52087CF3189E71BE3274566E22A2F33690153B2A935B56F30AC6F62383C21E307A8E1DA6524E3FA01EBAFE8B9FD84CB1E44D0315E3752FB2C1E01DB492D0E4D236541EDC01D98E3D0B68EDB4CAD5D941BE4AB1C176ED2897BA598C027B803D86D85D93544CD082433712C74203742364FB2189B5DAD73D675655D4C7F32</vt:lpwstr>
  </property>
  <property fmtid="{D5CDD505-2E9C-101B-9397-08002B2CF9AE}" pid="10" name="Business Objects Context Information8">
    <vt:lpwstr>9EC2C86ADB1EE86E8954E65F2B63CF43E6527FFF23315FEDDDD6147627E7B56BDE4F5134414C118EFBE2ED833C655C7D4A78A3163212A8D48E86E1F7F826E7CC46B294F186</vt:lpwstr>
  </property>
</Properties>
</file>