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amarino\AppData\Local\Microsoft\Windows\INetCache\Content.Outlook\LJ807XNG\"/>
    </mc:Choice>
  </mc:AlternateContent>
  <xr:revisionPtr revIDLastSave="0" documentId="13_ncr:1_{FD772E25-6E32-4B65-94CD-8B55EF35C1B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uncil Remun 2021 EN" sheetId="2" r:id="rId1"/>
    <sheet name="Council Remun 2021 FR" sheetId="1" r:id="rId2"/>
    <sheet name="Council Remun 2020 EN" sheetId="3" r:id="rId3"/>
    <sheet name="Council Remun 2020 F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4" i="1"/>
  <c r="E35" i="1"/>
  <c r="E28" i="1"/>
  <c r="E29" i="2"/>
  <c r="E30" i="2"/>
  <c r="E31" i="2"/>
  <c r="E32" i="2"/>
  <c r="E33" i="2"/>
  <c r="E34" i="2"/>
  <c r="E35" i="2"/>
  <c r="E28" i="2"/>
  <c r="D35" i="1" l="1"/>
  <c r="D34" i="1"/>
  <c r="D33" i="1"/>
  <c r="D32" i="1"/>
  <c r="F32" i="1" s="1"/>
  <c r="D31" i="1"/>
  <c r="F31" i="1" s="1"/>
  <c r="D30" i="1"/>
  <c r="D29" i="1"/>
  <c r="D28" i="1"/>
  <c r="F28" i="1" s="1"/>
  <c r="E27" i="1"/>
  <c r="D27" i="1"/>
  <c r="F27" i="1" s="1"/>
  <c r="F27" i="3"/>
  <c r="F28" i="3"/>
  <c r="F29" i="3"/>
  <c r="F30" i="3"/>
  <c r="F31" i="3"/>
  <c r="F32" i="3"/>
  <c r="F33" i="3"/>
  <c r="F34" i="3"/>
  <c r="F35" i="3"/>
  <c r="F35" i="4"/>
  <c r="F34" i="4"/>
  <c r="F33" i="4"/>
  <c r="F32" i="4"/>
  <c r="F31" i="4"/>
  <c r="F30" i="4"/>
  <c r="F29" i="4"/>
  <c r="F28" i="4"/>
  <c r="F27" i="4"/>
  <c r="F19" i="4"/>
  <c r="F18" i="4"/>
  <c r="F17" i="4"/>
  <c r="F16" i="4"/>
  <c r="F15" i="4"/>
  <c r="F14" i="4"/>
  <c r="F13" i="4"/>
  <c r="F12" i="4"/>
  <c r="F11" i="4"/>
  <c r="F19" i="3"/>
  <c r="F18" i="3"/>
  <c r="F17" i="3"/>
  <c r="F16" i="3"/>
  <c r="F15" i="3"/>
  <c r="F14" i="3"/>
  <c r="F13" i="3"/>
  <c r="F12" i="3"/>
  <c r="F11" i="3"/>
  <c r="F30" i="1" l="1"/>
  <c r="F29" i="1"/>
  <c r="F33" i="1"/>
  <c r="F34" i="1"/>
  <c r="F35" i="1"/>
  <c r="H35" i="1"/>
  <c r="H34" i="1"/>
  <c r="H33" i="1"/>
  <c r="H32" i="1"/>
  <c r="H31" i="1"/>
  <c r="H30" i="1"/>
  <c r="H29" i="1"/>
  <c r="H28" i="1"/>
  <c r="H27" i="1"/>
  <c r="E27" i="2"/>
  <c r="D28" i="2"/>
  <c r="D29" i="2"/>
  <c r="D30" i="2"/>
  <c r="D31" i="2"/>
  <c r="D32" i="2"/>
  <c r="D33" i="2"/>
  <c r="D34" i="2"/>
  <c r="D35" i="2"/>
  <c r="D27" i="2"/>
  <c r="F19" i="2"/>
  <c r="F18" i="2"/>
  <c r="F17" i="2"/>
  <c r="F16" i="2"/>
  <c r="F15" i="2"/>
  <c r="F14" i="2"/>
  <c r="F13" i="2"/>
  <c r="F12" i="2"/>
  <c r="F11" i="2"/>
  <c r="H28" i="2"/>
  <c r="H29" i="2"/>
  <c r="H30" i="2"/>
  <c r="H31" i="2"/>
  <c r="H32" i="2"/>
  <c r="H33" i="2"/>
  <c r="H34" i="2"/>
  <c r="H35" i="2"/>
  <c r="H27" i="2"/>
  <c r="F19" i="1" l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35" i="2" l="1"/>
  <c r="H19" i="2" s="1"/>
  <c r="F34" i="2"/>
  <c r="H18" i="2" s="1"/>
  <c r="F32" i="2"/>
  <c r="H16" i="2" s="1"/>
  <c r="F31" i="2"/>
  <c r="H15" i="2" s="1"/>
  <c r="F27" i="2"/>
  <c r="H11" i="2" s="1"/>
  <c r="F30" i="2" l="1"/>
  <c r="H14" i="2" s="1"/>
  <c r="F33" i="2"/>
  <c r="H17" i="2" s="1"/>
  <c r="F28" i="2"/>
  <c r="F29" i="2"/>
  <c r="H13" i="2" s="1"/>
  <c r="H12" i="2" l="1"/>
</calcChain>
</file>

<file path=xl/sharedStrings.xml><?xml version="1.0" encoding="utf-8"?>
<sst xmlns="http://schemas.openxmlformats.org/spreadsheetml/2006/main" count="222" uniqueCount="62">
  <si>
    <t>Mayor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</si>
  <si>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</si>
  <si>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</si>
  <si>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</si>
  <si>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</si>
  <si>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</si>
  <si>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</si>
  <si>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</si>
  <si>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</si>
  <si>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 xml:space="preserve">Annual Remuneration </t>
  </si>
  <si>
    <t>M. Brownstein</t>
  </si>
  <si>
    <t>O. Sebag</t>
  </si>
  <si>
    <t>M. Cohen</t>
  </si>
  <si>
    <t>D. Berku</t>
  </si>
  <si>
    <t>S. Erdelyi</t>
  </si>
  <si>
    <t>M. Kujavsky</t>
  </si>
  <si>
    <t>D. Tordjman</t>
  </si>
  <si>
    <t>S. Benizri</t>
  </si>
  <si>
    <t>R. Kovac</t>
  </si>
  <si>
    <t>Note:</t>
  </si>
  <si>
    <t>Angelo Marino</t>
  </si>
  <si>
    <t>Treasurer</t>
  </si>
  <si>
    <t>Rémunération annuelle</t>
  </si>
  <si>
    <t>Trésorier</t>
  </si>
  <si>
    <t xml:space="preserve"> Remuneration of the Mayor and Councillors</t>
  </si>
  <si>
    <t xml:space="preserve"> Rémunération du maire et des conseillers</t>
  </si>
  <si>
    <t>Total                  $</t>
  </si>
  <si>
    <t>Remuneration   $</t>
  </si>
  <si>
    <t>Allowance         $</t>
  </si>
  <si>
    <t>Total                   $</t>
  </si>
  <si>
    <t>Indexation **</t>
  </si>
  <si>
    <t>Indexation *</t>
  </si>
  <si>
    <t>Maire</t>
  </si>
  <si>
    <r>
      <t>Remuneration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  $</t>
    </r>
  </si>
  <si>
    <r>
      <t>Allowance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        $</t>
    </r>
  </si>
  <si>
    <r>
      <t>Rémunération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 $</t>
    </r>
  </si>
  <si>
    <r>
      <t>Allocation</t>
    </r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      $</t>
    </r>
  </si>
  <si>
    <t>¹ Rémunération 2019 établie en vertu du règlement 2519</t>
  </si>
  <si>
    <t>¹ 2019 Remuneration established as per By-Law 2519</t>
  </si>
  <si>
    <t>** Gazette officielle du Québec - 28 décembre 2019</t>
  </si>
  <si>
    <t>13 janvier 2020</t>
  </si>
  <si>
    <r>
      <t>Rémunération</t>
    </r>
    <r>
      <rPr>
        <sz val="11"/>
        <color theme="1"/>
        <rFont val="Calibri"/>
        <family val="2"/>
        <scheme val="minor"/>
      </rPr>
      <t xml:space="preserve">  $</t>
    </r>
  </si>
  <si>
    <r>
      <t>Allocation</t>
    </r>
    <r>
      <rPr>
        <sz val="11"/>
        <color theme="1"/>
        <rFont val="Calibri"/>
        <family val="2"/>
        <scheme val="minor"/>
      </rPr>
      <t xml:space="preserve">       $</t>
    </r>
  </si>
  <si>
    <r>
      <t xml:space="preserve">Conformément à l'article 11 de la </t>
    </r>
    <r>
      <rPr>
        <i/>
        <sz val="10"/>
        <rFont val="Arial"/>
        <family val="2"/>
      </rPr>
      <t>Loi sur la rémunération des élus municipaux</t>
    </r>
    <r>
      <rPr>
        <sz val="10"/>
        <rFont val="Arial"/>
        <family val="2"/>
      </rPr>
      <t>, veuillez trouver ci-dessous la rémunération et l'allocation de dépenses que chaque membre du conseil a reçues pour l'exercice 2019 et les montants à recevoir pour l'exercice 2020.</t>
    </r>
  </si>
  <si>
    <t>* Gazette officielle du Québec - 19 janvier 2019</t>
  </si>
  <si>
    <r>
      <t xml:space="preserve">In conformity with article 11 of the </t>
    </r>
    <r>
      <rPr>
        <i/>
        <sz val="10"/>
        <rFont val="Arial"/>
        <family val="2"/>
      </rPr>
      <t>Act Respecting the Remuneration of Elected Municipal Officers</t>
    </r>
    <r>
      <rPr>
        <sz val="10"/>
        <rFont val="Arial"/>
        <family val="2"/>
      </rPr>
      <t>, please find below the remuneration and expense allowance received by each council member for the 2019 fiscal year and amounts to be received for the 2020 fiscal year.</t>
    </r>
  </si>
  <si>
    <t>* Gazette officielle du Québec - January 19, 2019</t>
  </si>
  <si>
    <t>** Gazette officielle du Québec -December 28, 2019</t>
  </si>
  <si>
    <t>Vacant</t>
  </si>
  <si>
    <t>January 13, 2020</t>
  </si>
  <si>
    <t>* Gazette officielle du Québec -December 28, 2019</t>
  </si>
  <si>
    <r>
      <t xml:space="preserve">In conformity with article 11 of the </t>
    </r>
    <r>
      <rPr>
        <i/>
        <sz val="10"/>
        <rFont val="Arial"/>
        <family val="2"/>
      </rPr>
      <t>Act Respecting the Remuneration of Elected Municipal Officers</t>
    </r>
    <r>
      <rPr>
        <sz val="10"/>
        <rFont val="Arial"/>
        <family val="2"/>
      </rPr>
      <t>, please find below the remuneration and expense allowance received by each council member for the 2020 fiscal year and amounts to be received for the 2021 fiscal year.</t>
    </r>
  </si>
  <si>
    <r>
      <t xml:space="preserve">Conformément à l'article 11 de la </t>
    </r>
    <r>
      <rPr>
        <i/>
        <sz val="10"/>
        <rFont val="Arial"/>
        <family val="2"/>
      </rPr>
      <t>Loi sur la rémunération des élus municipaux</t>
    </r>
    <r>
      <rPr>
        <sz val="10"/>
        <rFont val="Arial"/>
        <family val="2"/>
      </rPr>
      <t>, veuillez trouver ci-dessous la rémunération et l'allocation de dépenses que chaque membre du conseil a reçues pour l'exercice 2020 et les montants à recevoir pour l'exercice 2021.</t>
    </r>
  </si>
  <si>
    <t>* Gazette officielle du Québec - 28 décembre 2019</t>
  </si>
  <si>
    <t>Rémunération  $</t>
  </si>
  <si>
    <t>Allocation       $</t>
  </si>
  <si>
    <t>Rémunération établie en vertu du règlement 2519</t>
  </si>
  <si>
    <t>** Gazette officielle du Québec - 19 décembre 2020</t>
  </si>
  <si>
    <t>Remuneration established as per By-Law 2519</t>
  </si>
  <si>
    <t>22 décembre 2020</t>
  </si>
  <si>
    <t>December 22, 2020</t>
  </si>
  <si>
    <t>** Gazette officielle du Québec -December 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</si>
</sst>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 wrapText="1"/>
    </xf>
    <xf numFmtId="0" fontId="4" fillId="0" borderId="0" xfId="2" applyFont="1"/>
    <xf numFmtId="3" fontId="0" fillId="0" borderId="0" xfId="0" applyNumberFormat="1" applyAlignment="1">
      <alignment horizontal="right"/>
    </xf>
    <xf numFmtId="0" fontId="4" fillId="0" borderId="0" xfId="2" applyFont="1" applyFill="1"/>
    <xf numFmtId="0" fontId="0" fillId="0" borderId="0" xfId="0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left" wrapText="1"/>
    </xf>
    <xf numFmtId="0" fontId="4" fillId="0" borderId="2" xfId="2" applyFont="1" applyFill="1" applyBorder="1"/>
    <xf numFmtId="0" fontId="0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0" xfId="2" applyFont="1" applyFill="1"/>
    <xf numFmtId="0" fontId="3" fillId="0" borderId="0" xfId="0" applyFont="1" applyAlignment="1">
      <alignment horizontal="left" wrapText="1"/>
    </xf>
    <xf numFmtId="3" fontId="0" fillId="0" borderId="0" xfId="0" applyNumberFormat="1"/>
    <xf numFmtId="0" fontId="8" fillId="0" borderId="0" xfId="2" applyFont="1"/>
    <xf numFmtId="0" fontId="4" fillId="0" borderId="2" xfId="2" applyFont="1" applyBorder="1"/>
    <xf numFmtId="0" fontId="4" fillId="0" borderId="0" xfId="2" quotePrefix="1" applyFont="1"/>
    <xf numFmtId="0" fontId="0" fillId="0" borderId="0" xfId="0" applyAlignment="1">
      <alignment horizontal="center"/>
    </xf>
    <xf numFmtId="15" fontId="4" fillId="0" borderId="0" xfId="2" quotePrefix="1" applyNumberFormat="1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2</xdr:row>
      <xdr:rowOff>76200</xdr:rowOff>
    </xdr:to>
    <xdr:pic>
      <xdr:nvPicPr>
        <xdr:cNvPr id="2" name="Picture 1" descr="emailsi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76200</xdr:rowOff>
    </xdr:to>
    <xdr:pic>
      <xdr:nvPicPr>
        <xdr:cNvPr id="2" name="Picture 1" descr="emailsi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76200</xdr:rowOff>
    </xdr:to>
    <xdr:pic>
      <xdr:nvPicPr>
        <xdr:cNvPr id="2" name="Picture 1" descr="emailsig">
          <a:extLst>
            <a:ext uri="{FF2B5EF4-FFF2-40B4-BE49-F238E27FC236}">
              <a16:creationId xmlns:a16="http://schemas.microsoft.com/office/drawing/2014/main" id="{926C8AD9-1474-4094-96B5-7DEF30E11AD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76200</xdr:rowOff>
    </xdr:to>
    <xdr:pic>
      <xdr:nvPicPr>
        <xdr:cNvPr id="2" name="Picture 1" descr="emailsig">
          <a:extLst>
            <a:ext uri="{FF2B5EF4-FFF2-40B4-BE49-F238E27FC236}">
              <a16:creationId xmlns:a16="http://schemas.microsoft.com/office/drawing/2014/main" id="{AC4DFCC1-E24A-4712-9958-3954BB20613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43"/>
  <sheetViews>
    <sheetView tabSelected="1" workbookViewId="0">
      <selection activeCell="F36" sqref="F36"/>
    </sheetView>
  </sheetViews>
  <sheetFormatPr defaultRowHeight="15" x14ac:dyDescent="0.25"/>
  <cols>
    <col min="1" max="1" width="9.7109375" bestFit="1" customWidth="1"/>
    <col min="2" max="2" width="19.140625" bestFit="1" customWidth="1"/>
    <col min="3" max="3" width="13.7109375" customWidth="1"/>
    <col min="4" max="4" width="14.140625" customWidth="1"/>
    <col min="5" max="6" width="12.7109375" customWidth="1"/>
    <col min="8" max="8" width="9.140625" hidden="1" customWidth="1"/>
  </cols>
  <sheetData>
    <row r="4" spans="1:8" ht="18.75" x14ac:dyDescent="0.3">
      <c r="A4" s="25" t="s">
        <v>24</v>
      </c>
      <c r="B4" s="25"/>
      <c r="C4" s="25"/>
      <c r="D4" s="25"/>
      <c r="E4" s="25"/>
      <c r="F4" s="25"/>
    </row>
    <row r="6" spans="1:8" ht="39.950000000000003" customHeight="1" x14ac:dyDescent="0.25">
      <c r="A6" s="26" t="s">
        <v>51</v>
      </c>
      <c r="B6" s="26"/>
      <c r="C6" s="26"/>
      <c r="D6" s="26"/>
      <c r="E6" s="26"/>
      <c r="F6" s="26"/>
    </row>
    <row r="7" spans="1:8" x14ac:dyDescent="0.25">
      <c r="A7" s="11"/>
      <c r="B7" s="11"/>
      <c r="C7" s="11"/>
      <c r="D7" s="11"/>
      <c r="E7" s="11"/>
      <c r="F7" s="11"/>
    </row>
    <row r="8" spans="1:8" x14ac:dyDescent="0.25">
      <c r="A8" t="s">
        <v>9</v>
      </c>
    </row>
    <row r="9" spans="1:8" ht="31.5" x14ac:dyDescent="0.35">
      <c r="A9" s="1">
        <v>2020</v>
      </c>
      <c r="C9" s="2" t="s">
        <v>31</v>
      </c>
      <c r="D9" s="2" t="s">
        <v>27</v>
      </c>
      <c r="E9" s="2" t="s">
        <v>28</v>
      </c>
      <c r="F9" s="16" t="s">
        <v>29</v>
      </c>
    </row>
    <row r="10" spans="1:8" ht="8.1" customHeight="1" x14ac:dyDescent="0.25">
      <c r="A10" s="4"/>
      <c r="B10" s="4"/>
    </row>
    <row r="11" spans="1:8" x14ac:dyDescent="0.25">
      <c r="A11" s="6" t="s">
        <v>0</v>
      </c>
      <c r="B11" s="6" t="s">
        <v>10</v>
      </c>
      <c r="C11" s="10">
        <v>1.6549999999999999E-2</v>
      </c>
      <c r="D11" s="7">
        <v>65856</v>
      </c>
      <c r="E11" s="7">
        <v>17044</v>
      </c>
      <c r="F11" s="7">
        <f>SUM(D11:E11)</f>
        <v>82900</v>
      </c>
      <c r="H11" s="19">
        <f>F27-F11</f>
        <v>1735</v>
      </c>
    </row>
    <row r="12" spans="1:8" x14ac:dyDescent="0.25">
      <c r="A12" s="6" t="s">
        <v>1</v>
      </c>
      <c r="B12" s="6" t="s">
        <v>11</v>
      </c>
      <c r="C12" s="10">
        <v>1.6549999999999999E-2</v>
      </c>
      <c r="D12" s="7">
        <v>19915</v>
      </c>
      <c r="E12" s="7">
        <v>9957</v>
      </c>
      <c r="F12" s="7">
        <f t="shared" ref="F12:F19" si="0">SUM(D12:E12)</f>
        <v>29872</v>
      </c>
      <c r="H12" s="19">
        <f t="shared" ref="H12:H19" si="1">F28-F12</f>
        <v>626</v>
      </c>
    </row>
    <row r="13" spans="1:8" x14ac:dyDescent="0.25">
      <c r="A13" s="6" t="s">
        <v>2</v>
      </c>
      <c r="B13" s="6" t="s">
        <v>12</v>
      </c>
      <c r="C13" s="10">
        <v>1.6549999999999999E-2</v>
      </c>
      <c r="D13" s="7">
        <v>19915</v>
      </c>
      <c r="E13" s="7">
        <v>9957</v>
      </c>
      <c r="F13" s="7">
        <f t="shared" si="0"/>
        <v>29872</v>
      </c>
      <c r="H13" s="19">
        <f t="shared" si="1"/>
        <v>626</v>
      </c>
    </row>
    <row r="14" spans="1:8" x14ac:dyDescent="0.25">
      <c r="A14" s="6" t="s">
        <v>3</v>
      </c>
      <c r="B14" s="8" t="s">
        <v>13</v>
      </c>
      <c r="C14" s="10">
        <v>1.6549999999999999E-2</v>
      </c>
      <c r="D14" s="7">
        <v>19915</v>
      </c>
      <c r="E14" s="7">
        <v>9957</v>
      </c>
      <c r="F14" s="7">
        <f t="shared" si="0"/>
        <v>29872</v>
      </c>
      <c r="H14" s="19">
        <f t="shared" si="1"/>
        <v>626</v>
      </c>
    </row>
    <row r="15" spans="1:8" x14ac:dyDescent="0.25">
      <c r="A15" s="6" t="s">
        <v>4</v>
      </c>
      <c r="B15" s="6" t="s">
        <v>14</v>
      </c>
      <c r="C15" s="10">
        <v>1.6549999999999999E-2</v>
      </c>
      <c r="D15" s="7">
        <v>19915</v>
      </c>
      <c r="E15" s="7">
        <v>9957</v>
      </c>
      <c r="F15" s="7">
        <f t="shared" si="0"/>
        <v>29872</v>
      </c>
      <c r="H15" s="19">
        <f t="shared" si="1"/>
        <v>626</v>
      </c>
    </row>
    <row r="16" spans="1:8" x14ac:dyDescent="0.25">
      <c r="A16" s="6" t="s">
        <v>5</v>
      </c>
      <c r="B16" s="6" t="s">
        <v>15</v>
      </c>
      <c r="C16" s="10">
        <v>1.6549999999999999E-2</v>
      </c>
      <c r="D16" s="7">
        <v>19915</v>
      </c>
      <c r="E16" s="7">
        <v>9957</v>
      </c>
      <c r="F16" s="7">
        <f t="shared" si="0"/>
        <v>29872</v>
      </c>
      <c r="H16" s="19">
        <f t="shared" si="1"/>
        <v>626</v>
      </c>
    </row>
    <row r="17" spans="1:8" x14ac:dyDescent="0.25">
      <c r="A17" s="6" t="s">
        <v>6</v>
      </c>
      <c r="B17" s="6" t="s">
        <v>16</v>
      </c>
      <c r="C17" s="10">
        <v>1.6549999999999999E-2</v>
      </c>
      <c r="D17" s="7">
        <v>19915</v>
      </c>
      <c r="E17" s="7">
        <v>9957</v>
      </c>
      <c r="F17" s="7">
        <f t="shared" si="0"/>
        <v>29872</v>
      </c>
      <c r="H17" s="19">
        <f t="shared" si="1"/>
        <v>626</v>
      </c>
    </row>
    <row r="18" spans="1:8" x14ac:dyDescent="0.25">
      <c r="A18" s="6" t="s">
        <v>7</v>
      </c>
      <c r="B18" s="6" t="s">
        <v>17</v>
      </c>
      <c r="C18" s="10">
        <v>1.6549999999999999E-2</v>
      </c>
      <c r="D18" s="7">
        <v>19915</v>
      </c>
      <c r="E18" s="7">
        <v>9957</v>
      </c>
      <c r="F18" s="7">
        <f t="shared" si="0"/>
        <v>29872</v>
      </c>
      <c r="H18" s="19">
        <f t="shared" si="1"/>
        <v>626</v>
      </c>
    </row>
    <row r="19" spans="1:8" x14ac:dyDescent="0.25">
      <c r="A19" s="6" t="s">
        <v>8</v>
      </c>
      <c r="B19" s="6" t="s">
        <v>48</v>
      </c>
      <c r="C19" s="10">
        <v>1.6549999999999999E-2</v>
      </c>
      <c r="D19" s="7">
        <v>19915</v>
      </c>
      <c r="E19" s="7">
        <v>9957</v>
      </c>
      <c r="F19" s="7">
        <f t="shared" si="0"/>
        <v>29872</v>
      </c>
      <c r="H19" s="19">
        <f t="shared" si="1"/>
        <v>626</v>
      </c>
    </row>
    <row r="20" spans="1:8" x14ac:dyDescent="0.25">
      <c r="A20" s="4"/>
      <c r="B20" s="4"/>
      <c r="F20" s="19"/>
    </row>
    <row r="21" spans="1:8" x14ac:dyDescent="0.25">
      <c r="A21" s="8" t="s">
        <v>19</v>
      </c>
      <c r="B21" s="8" t="s">
        <v>50</v>
      </c>
    </row>
    <row r="22" spans="1:8" x14ac:dyDescent="0.25">
      <c r="A22" s="8"/>
      <c r="B22" s="17" t="s">
        <v>58</v>
      </c>
    </row>
    <row r="23" spans="1:8" ht="15.75" thickBot="1" x14ac:dyDescent="0.3">
      <c r="A23" s="13"/>
      <c r="B23" s="12"/>
      <c r="C23" s="13"/>
      <c r="D23" s="14"/>
      <c r="E23" s="15"/>
      <c r="F23" s="14"/>
    </row>
    <row r="24" spans="1:8" x14ac:dyDescent="0.25">
      <c r="A24" s="4"/>
      <c r="B24" s="4"/>
      <c r="C24" s="4"/>
      <c r="E24" s="9"/>
    </row>
    <row r="25" spans="1:8" ht="31.5" x14ac:dyDescent="0.35">
      <c r="A25" s="1">
        <v>2021</v>
      </c>
      <c r="C25" s="2" t="s">
        <v>30</v>
      </c>
      <c r="D25" s="2" t="s">
        <v>33</v>
      </c>
      <c r="E25" s="2" t="s">
        <v>34</v>
      </c>
      <c r="F25" s="16" t="s">
        <v>29</v>
      </c>
    </row>
    <row r="26" spans="1:8" ht="8.1" customHeight="1" x14ac:dyDescent="0.25">
      <c r="A26" s="4"/>
      <c r="B26" s="4"/>
    </row>
    <row r="27" spans="1:8" x14ac:dyDescent="0.25">
      <c r="A27" s="6" t="s">
        <v>0</v>
      </c>
      <c r="B27" s="6" t="s">
        <v>10</v>
      </c>
      <c r="C27" s="10">
        <v>2.0930000000000001E-2</v>
      </c>
      <c r="D27" s="7">
        <f>ROUND(D11*(1+C27),0)</f>
        <v>67234</v>
      </c>
      <c r="E27" s="7">
        <f>ROUND(E11*(1+C27),0)</f>
        <v>17401</v>
      </c>
      <c r="F27" s="7">
        <f>SUM(D27:E27)</f>
        <v>84635</v>
      </c>
      <c r="H27">
        <f>ROUND(D11*(1+C27),0)</f>
        <v>67234</v>
      </c>
    </row>
    <row r="28" spans="1:8" x14ac:dyDescent="0.25">
      <c r="A28" s="6" t="s">
        <v>1</v>
      </c>
      <c r="B28" s="6" t="s">
        <v>11</v>
      </c>
      <c r="C28" s="10">
        <v>2.0930000000000001E-2</v>
      </c>
      <c r="D28" s="7">
        <f t="shared" ref="D28:D35" si="2">ROUND(D12*(1+C28),0)</f>
        <v>20332</v>
      </c>
      <c r="E28" s="7">
        <f>ROUND((D28/2),0)</f>
        <v>10166</v>
      </c>
      <c r="F28" s="7">
        <f t="shared" ref="F28:F35" si="3">SUM(D28:E28)</f>
        <v>30498</v>
      </c>
      <c r="H28">
        <f t="shared" ref="H28:H35" si="4">ROUND(D12*(1+C28),0)</f>
        <v>20332</v>
      </c>
    </row>
    <row r="29" spans="1:8" x14ac:dyDescent="0.25">
      <c r="A29" s="6" t="s">
        <v>2</v>
      </c>
      <c r="B29" s="6" t="s">
        <v>12</v>
      </c>
      <c r="C29" s="10">
        <v>2.0930000000000001E-2</v>
      </c>
      <c r="D29" s="7">
        <f t="shared" si="2"/>
        <v>20332</v>
      </c>
      <c r="E29" s="7">
        <f t="shared" ref="E29:E35" si="5">ROUND((D29/2),0)</f>
        <v>10166</v>
      </c>
      <c r="F29" s="7">
        <f t="shared" si="3"/>
        <v>30498</v>
      </c>
      <c r="H29">
        <f t="shared" si="4"/>
        <v>20332</v>
      </c>
    </row>
    <row r="30" spans="1:8" x14ac:dyDescent="0.25">
      <c r="A30" s="6" t="s">
        <v>3</v>
      </c>
      <c r="B30" s="8" t="s">
        <v>13</v>
      </c>
      <c r="C30" s="10">
        <v>2.0930000000000001E-2</v>
      </c>
      <c r="D30" s="7">
        <f t="shared" si="2"/>
        <v>20332</v>
      </c>
      <c r="E30" s="7">
        <f t="shared" si="5"/>
        <v>10166</v>
      </c>
      <c r="F30" s="7">
        <f t="shared" si="3"/>
        <v>30498</v>
      </c>
      <c r="H30">
        <f t="shared" si="4"/>
        <v>20332</v>
      </c>
    </row>
    <row r="31" spans="1:8" x14ac:dyDescent="0.25">
      <c r="A31" s="6" t="s">
        <v>4</v>
      </c>
      <c r="B31" s="6" t="s">
        <v>14</v>
      </c>
      <c r="C31" s="10">
        <v>2.0930000000000001E-2</v>
      </c>
      <c r="D31" s="7">
        <f t="shared" si="2"/>
        <v>20332</v>
      </c>
      <c r="E31" s="7">
        <f t="shared" si="5"/>
        <v>10166</v>
      </c>
      <c r="F31" s="7">
        <f t="shared" si="3"/>
        <v>30498</v>
      </c>
      <c r="H31">
        <f t="shared" si="4"/>
        <v>20332</v>
      </c>
    </row>
    <row r="32" spans="1:8" x14ac:dyDescent="0.25">
      <c r="A32" s="6" t="s">
        <v>5</v>
      </c>
      <c r="B32" s="6" t="s">
        <v>15</v>
      </c>
      <c r="C32" s="10">
        <v>2.0930000000000001E-2</v>
      </c>
      <c r="D32" s="7">
        <f t="shared" si="2"/>
        <v>20332</v>
      </c>
      <c r="E32" s="7">
        <f t="shared" si="5"/>
        <v>10166</v>
      </c>
      <c r="F32" s="7">
        <f t="shared" si="3"/>
        <v>30498</v>
      </c>
      <c r="H32">
        <f t="shared" si="4"/>
        <v>20332</v>
      </c>
    </row>
    <row r="33" spans="1:8" x14ac:dyDescent="0.25">
      <c r="A33" s="6" t="s">
        <v>6</v>
      </c>
      <c r="B33" s="6" t="s">
        <v>16</v>
      </c>
      <c r="C33" s="10">
        <v>2.0930000000000001E-2</v>
      </c>
      <c r="D33" s="7">
        <f t="shared" si="2"/>
        <v>20332</v>
      </c>
      <c r="E33" s="7">
        <f t="shared" si="5"/>
        <v>10166</v>
      </c>
      <c r="F33" s="7">
        <f t="shared" si="3"/>
        <v>30498</v>
      </c>
      <c r="H33">
        <f t="shared" si="4"/>
        <v>20332</v>
      </c>
    </row>
    <row r="34" spans="1:8" x14ac:dyDescent="0.25">
      <c r="A34" s="6" t="s">
        <v>7</v>
      </c>
      <c r="B34" s="6" t="s">
        <v>17</v>
      </c>
      <c r="C34" s="10">
        <v>2.0930000000000001E-2</v>
      </c>
      <c r="D34" s="7">
        <f t="shared" si="2"/>
        <v>20332</v>
      </c>
      <c r="E34" s="7">
        <f t="shared" si="5"/>
        <v>10166</v>
      </c>
      <c r="F34" s="7">
        <f t="shared" si="3"/>
        <v>30498</v>
      </c>
      <c r="H34">
        <f t="shared" si="4"/>
        <v>20332</v>
      </c>
    </row>
    <row r="35" spans="1:8" x14ac:dyDescent="0.25">
      <c r="A35" s="6" t="s">
        <v>8</v>
      </c>
      <c r="B35" s="6" t="s">
        <v>48</v>
      </c>
      <c r="C35" s="10">
        <v>2.0930000000000001E-2</v>
      </c>
      <c r="D35" s="7">
        <f t="shared" si="2"/>
        <v>20332</v>
      </c>
      <c r="E35" s="7">
        <f t="shared" si="5"/>
        <v>10166</v>
      </c>
      <c r="F35" s="7">
        <f t="shared" si="3"/>
        <v>30498</v>
      </c>
      <c r="H35">
        <f t="shared" si="4"/>
        <v>20332</v>
      </c>
    </row>
    <row r="36" spans="1:8" x14ac:dyDescent="0.25">
      <c r="A36" s="4"/>
      <c r="B36" s="4"/>
      <c r="F36" s="19"/>
    </row>
    <row r="37" spans="1:8" x14ac:dyDescent="0.25">
      <c r="A37" s="8" t="s">
        <v>19</v>
      </c>
      <c r="B37" s="8" t="s">
        <v>61</v>
      </c>
    </row>
    <row r="38" spans="1:8" x14ac:dyDescent="0.25">
      <c r="B38" s="17" t="s">
        <v>58</v>
      </c>
    </row>
    <row r="39" spans="1:8" x14ac:dyDescent="0.25">
      <c r="B39" s="17"/>
    </row>
    <row r="41" spans="1:8" x14ac:dyDescent="0.25">
      <c r="A41" s="8" t="s">
        <v>20</v>
      </c>
    </row>
    <row r="42" spans="1:8" x14ac:dyDescent="0.25">
      <c r="A42" s="8" t="s">
        <v>21</v>
      </c>
    </row>
    <row r="43" spans="1:8" x14ac:dyDescent="0.25">
      <c r="A43" s="24" t="s">
        <v>60</v>
      </c>
    </row>
  </sheetData>
  <mergeCells count="2">
    <mergeCell ref="A4:F4"/>
    <mergeCell ref="A6:F6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H42"/>
  <sheetViews>
    <sheetView workbookViewId="0">
      <selection activeCell="I25" sqref="I25"/>
    </sheetView>
  </sheetViews>
  <sheetFormatPr defaultRowHeight="15" x14ac:dyDescent="0.25"/>
  <cols>
    <col min="2" max="2" width="19.140625" bestFit="1" customWidth="1"/>
    <col min="3" max="3" width="13.7109375" customWidth="1"/>
    <col min="4" max="4" width="14.140625" customWidth="1"/>
    <col min="5" max="6" width="12.7109375" customWidth="1"/>
    <col min="8" max="8" width="0" hidden="1" customWidth="1"/>
  </cols>
  <sheetData>
    <row r="4" spans="1:8" ht="18.75" x14ac:dyDescent="0.3">
      <c r="A4" s="25" t="s">
        <v>25</v>
      </c>
      <c r="B4" s="25"/>
      <c r="C4" s="25"/>
      <c r="D4" s="25"/>
      <c r="E4" s="25"/>
      <c r="F4" s="25"/>
    </row>
    <row r="6" spans="1:8" ht="39.950000000000003" customHeight="1" x14ac:dyDescent="0.25">
      <c r="A6" s="26" t="s">
        <v>52</v>
      </c>
      <c r="B6" s="26"/>
      <c r="C6" s="26"/>
      <c r="D6" s="26"/>
      <c r="E6" s="26"/>
      <c r="F6" s="26"/>
    </row>
    <row r="7" spans="1:8" x14ac:dyDescent="0.25">
      <c r="A7" s="11"/>
      <c r="B7" s="11"/>
      <c r="C7" s="11"/>
      <c r="D7" s="11"/>
      <c r="E7" s="11"/>
      <c r="F7" s="11"/>
    </row>
    <row r="8" spans="1:8" x14ac:dyDescent="0.25">
      <c r="A8" t="s">
        <v>22</v>
      </c>
    </row>
    <row r="9" spans="1:8" ht="31.5" x14ac:dyDescent="0.35">
      <c r="A9" s="1">
        <v>2020</v>
      </c>
      <c r="C9" s="2" t="s">
        <v>31</v>
      </c>
      <c r="D9" s="2" t="s">
        <v>54</v>
      </c>
      <c r="E9" s="2" t="s">
        <v>55</v>
      </c>
      <c r="F9" s="16" t="s">
        <v>26</v>
      </c>
    </row>
    <row r="10" spans="1:8" ht="8.1" customHeight="1" x14ac:dyDescent="0.25">
      <c r="A10" s="3"/>
      <c r="B10" s="4"/>
      <c r="C10" s="4"/>
      <c r="D10" s="5"/>
      <c r="E10" s="5"/>
    </row>
    <row r="11" spans="1:8" x14ac:dyDescent="0.25">
      <c r="A11" s="6" t="s">
        <v>32</v>
      </c>
      <c r="B11" s="6" t="s">
        <v>10</v>
      </c>
      <c r="C11" s="10">
        <v>1.6549999999999999E-2</v>
      </c>
      <c r="D11" s="7">
        <v>65856</v>
      </c>
      <c r="E11" s="7">
        <v>17044</v>
      </c>
      <c r="F11" s="7">
        <f>SUM(D11:E11)</f>
        <v>82900</v>
      </c>
      <c r="H11" s="19">
        <f>F27-F11</f>
        <v>1735</v>
      </c>
    </row>
    <row r="12" spans="1:8" x14ac:dyDescent="0.25">
      <c r="A12" s="6" t="s">
        <v>1</v>
      </c>
      <c r="B12" s="6" t="s">
        <v>11</v>
      </c>
      <c r="C12" s="10">
        <v>1.6549999999999999E-2</v>
      </c>
      <c r="D12" s="7">
        <v>19915</v>
      </c>
      <c r="E12" s="7">
        <v>9957</v>
      </c>
      <c r="F12" s="7">
        <f t="shared" ref="F12:F19" si="0">SUM(D12:E12)</f>
        <v>29872</v>
      </c>
      <c r="H12" s="19">
        <f t="shared" ref="H12:H19" si="1">F28-F12</f>
        <v>626</v>
      </c>
    </row>
    <row r="13" spans="1:8" x14ac:dyDescent="0.25">
      <c r="A13" s="6" t="s">
        <v>2</v>
      </c>
      <c r="B13" s="6" t="s">
        <v>12</v>
      </c>
      <c r="C13" s="10">
        <v>1.6549999999999999E-2</v>
      </c>
      <c r="D13" s="7">
        <v>19915</v>
      </c>
      <c r="E13" s="7">
        <v>9957</v>
      </c>
      <c r="F13" s="7">
        <f t="shared" si="0"/>
        <v>29872</v>
      </c>
      <c r="H13" s="19">
        <f t="shared" si="1"/>
        <v>626</v>
      </c>
    </row>
    <row r="14" spans="1:8" x14ac:dyDescent="0.25">
      <c r="A14" s="6" t="s">
        <v>3</v>
      </c>
      <c r="B14" s="8" t="s">
        <v>13</v>
      </c>
      <c r="C14" s="10">
        <v>1.6549999999999999E-2</v>
      </c>
      <c r="D14" s="7">
        <v>19915</v>
      </c>
      <c r="E14" s="7">
        <v>9957</v>
      </c>
      <c r="F14" s="7">
        <f t="shared" si="0"/>
        <v>29872</v>
      </c>
      <c r="H14" s="19">
        <f t="shared" si="1"/>
        <v>626</v>
      </c>
    </row>
    <row r="15" spans="1:8" x14ac:dyDescent="0.25">
      <c r="A15" s="6" t="s">
        <v>4</v>
      </c>
      <c r="B15" s="6" t="s">
        <v>14</v>
      </c>
      <c r="C15" s="10">
        <v>1.6549999999999999E-2</v>
      </c>
      <c r="D15" s="7">
        <v>19915</v>
      </c>
      <c r="E15" s="7">
        <v>9957</v>
      </c>
      <c r="F15" s="7">
        <f t="shared" si="0"/>
        <v>29872</v>
      </c>
      <c r="H15" s="19">
        <f t="shared" si="1"/>
        <v>626</v>
      </c>
    </row>
    <row r="16" spans="1:8" x14ac:dyDescent="0.25">
      <c r="A16" s="6" t="s">
        <v>5</v>
      </c>
      <c r="B16" s="6" t="s">
        <v>15</v>
      </c>
      <c r="C16" s="10">
        <v>1.6549999999999999E-2</v>
      </c>
      <c r="D16" s="7">
        <v>19915</v>
      </c>
      <c r="E16" s="7">
        <v>9957</v>
      </c>
      <c r="F16" s="7">
        <f t="shared" si="0"/>
        <v>29872</v>
      </c>
      <c r="H16" s="19">
        <f t="shared" si="1"/>
        <v>626</v>
      </c>
    </row>
    <row r="17" spans="1:8" x14ac:dyDescent="0.25">
      <c r="A17" s="6" t="s">
        <v>6</v>
      </c>
      <c r="B17" s="6" t="s">
        <v>16</v>
      </c>
      <c r="C17" s="10">
        <v>1.6549999999999999E-2</v>
      </c>
      <c r="D17" s="7">
        <v>19915</v>
      </c>
      <c r="E17" s="7">
        <v>9957</v>
      </c>
      <c r="F17" s="7">
        <f t="shared" si="0"/>
        <v>29872</v>
      </c>
      <c r="H17" s="19">
        <f t="shared" si="1"/>
        <v>626</v>
      </c>
    </row>
    <row r="18" spans="1:8" x14ac:dyDescent="0.25">
      <c r="A18" s="6" t="s">
        <v>7</v>
      </c>
      <c r="B18" s="6" t="s">
        <v>17</v>
      </c>
      <c r="C18" s="10">
        <v>1.6549999999999999E-2</v>
      </c>
      <c r="D18" s="7">
        <v>19915</v>
      </c>
      <c r="E18" s="7">
        <v>9957</v>
      </c>
      <c r="F18" s="7">
        <f t="shared" si="0"/>
        <v>29872</v>
      </c>
      <c r="H18" s="19">
        <f t="shared" si="1"/>
        <v>626</v>
      </c>
    </row>
    <row r="19" spans="1:8" x14ac:dyDescent="0.25">
      <c r="A19" s="6" t="s">
        <v>8</v>
      </c>
      <c r="B19" s="6" t="s">
        <v>48</v>
      </c>
      <c r="C19" s="10">
        <v>1.6549999999999999E-2</v>
      </c>
      <c r="D19" s="7">
        <v>19915</v>
      </c>
      <c r="E19" s="7">
        <v>9957</v>
      </c>
      <c r="F19" s="7">
        <f t="shared" si="0"/>
        <v>29872</v>
      </c>
      <c r="H19" s="19">
        <f t="shared" si="1"/>
        <v>626</v>
      </c>
    </row>
    <row r="20" spans="1:8" x14ac:dyDescent="0.25">
      <c r="A20" s="4"/>
      <c r="B20" s="4"/>
    </row>
    <row r="21" spans="1:8" x14ac:dyDescent="0.25">
      <c r="A21" s="8" t="s">
        <v>19</v>
      </c>
      <c r="B21" s="8" t="s">
        <v>53</v>
      </c>
    </row>
    <row r="22" spans="1:8" x14ac:dyDescent="0.25">
      <c r="A22" s="8"/>
      <c r="B22" s="8" t="s">
        <v>56</v>
      </c>
    </row>
    <row r="23" spans="1:8" ht="15.75" thickBot="1" x14ac:dyDescent="0.3">
      <c r="A23" s="13"/>
      <c r="B23" s="12"/>
      <c r="C23" s="13"/>
      <c r="D23" s="14"/>
      <c r="E23" s="15"/>
      <c r="F23" s="14"/>
    </row>
    <row r="24" spans="1:8" x14ac:dyDescent="0.25">
      <c r="A24" s="4"/>
      <c r="B24" s="4"/>
      <c r="C24" s="4"/>
      <c r="E24" s="9"/>
    </row>
    <row r="25" spans="1:8" ht="31.5" x14ac:dyDescent="0.35">
      <c r="A25" s="1">
        <v>2021</v>
      </c>
      <c r="C25" s="2" t="s">
        <v>30</v>
      </c>
      <c r="D25" s="2" t="s">
        <v>41</v>
      </c>
      <c r="E25" s="2" t="s">
        <v>42</v>
      </c>
      <c r="F25" s="16" t="s">
        <v>26</v>
      </c>
    </row>
    <row r="26" spans="1:8" ht="8.1" customHeight="1" x14ac:dyDescent="0.25">
      <c r="A26" s="4"/>
      <c r="B26" s="4"/>
    </row>
    <row r="27" spans="1:8" x14ac:dyDescent="0.25">
      <c r="A27" s="6" t="s">
        <v>32</v>
      </c>
      <c r="B27" s="6" t="s">
        <v>10</v>
      </c>
      <c r="C27" s="10">
        <v>2.0930000000000001E-2</v>
      </c>
      <c r="D27" s="7">
        <f>ROUND(D11*(1+C27),0)</f>
        <v>67234</v>
      </c>
      <c r="E27" s="7">
        <f>ROUND(E11*(1+C27),0)</f>
        <v>17401</v>
      </c>
      <c r="F27" s="7">
        <f>SUM(D27:E27)</f>
        <v>84635</v>
      </c>
      <c r="H27">
        <f>ROUND(D11*(1+C27),0)</f>
        <v>67234</v>
      </c>
    </row>
    <row r="28" spans="1:8" x14ac:dyDescent="0.25">
      <c r="A28" s="6" t="s">
        <v>1</v>
      </c>
      <c r="B28" s="6" t="s">
        <v>11</v>
      </c>
      <c r="C28" s="10">
        <v>2.0930000000000001E-2</v>
      </c>
      <c r="D28" s="7">
        <f t="shared" ref="D28:D35" si="2">ROUND(D12*(1+C28),0)</f>
        <v>20332</v>
      </c>
      <c r="E28" s="7">
        <f>ROUND((D28/2),0)</f>
        <v>10166</v>
      </c>
      <c r="F28" s="7">
        <f t="shared" ref="F28:F35" si="3">SUM(D28:E28)</f>
        <v>30498</v>
      </c>
      <c r="H28">
        <f t="shared" ref="H28:H35" si="4">ROUND(D12*(1+C28),0)</f>
        <v>20332</v>
      </c>
    </row>
    <row r="29" spans="1:8" x14ac:dyDescent="0.25">
      <c r="A29" s="6" t="s">
        <v>2</v>
      </c>
      <c r="B29" s="6" t="s">
        <v>12</v>
      </c>
      <c r="C29" s="10">
        <v>2.0930000000000001E-2</v>
      </c>
      <c r="D29" s="7">
        <f t="shared" si="2"/>
        <v>20332</v>
      </c>
      <c r="E29" s="7">
        <f t="shared" ref="E29:E35" si="5">ROUND((D29/2),0)</f>
        <v>10166</v>
      </c>
      <c r="F29" s="7">
        <f t="shared" si="3"/>
        <v>30498</v>
      </c>
      <c r="H29">
        <f t="shared" si="4"/>
        <v>20332</v>
      </c>
    </row>
    <row r="30" spans="1:8" x14ac:dyDescent="0.25">
      <c r="A30" s="6" t="s">
        <v>3</v>
      </c>
      <c r="B30" s="8" t="s">
        <v>13</v>
      </c>
      <c r="C30" s="10">
        <v>2.0930000000000001E-2</v>
      </c>
      <c r="D30" s="7">
        <f t="shared" si="2"/>
        <v>20332</v>
      </c>
      <c r="E30" s="7">
        <f t="shared" si="5"/>
        <v>10166</v>
      </c>
      <c r="F30" s="7">
        <f t="shared" si="3"/>
        <v>30498</v>
      </c>
      <c r="H30">
        <f t="shared" si="4"/>
        <v>20332</v>
      </c>
    </row>
    <row r="31" spans="1:8" x14ac:dyDescent="0.25">
      <c r="A31" s="6" t="s">
        <v>4</v>
      </c>
      <c r="B31" s="6" t="s">
        <v>14</v>
      </c>
      <c r="C31" s="10">
        <v>2.0930000000000001E-2</v>
      </c>
      <c r="D31" s="7">
        <f t="shared" si="2"/>
        <v>20332</v>
      </c>
      <c r="E31" s="7">
        <f t="shared" si="5"/>
        <v>10166</v>
      </c>
      <c r="F31" s="7">
        <f t="shared" si="3"/>
        <v>30498</v>
      </c>
      <c r="H31">
        <f t="shared" si="4"/>
        <v>20332</v>
      </c>
    </row>
    <row r="32" spans="1:8" x14ac:dyDescent="0.25">
      <c r="A32" s="6" t="s">
        <v>5</v>
      </c>
      <c r="B32" s="6" t="s">
        <v>15</v>
      </c>
      <c r="C32" s="10">
        <v>2.0930000000000001E-2</v>
      </c>
      <c r="D32" s="7">
        <f t="shared" si="2"/>
        <v>20332</v>
      </c>
      <c r="E32" s="7">
        <f t="shared" si="5"/>
        <v>10166</v>
      </c>
      <c r="F32" s="7">
        <f t="shared" si="3"/>
        <v>30498</v>
      </c>
      <c r="H32">
        <f t="shared" si="4"/>
        <v>20332</v>
      </c>
    </row>
    <row r="33" spans="1:8" x14ac:dyDescent="0.25">
      <c r="A33" s="6" t="s">
        <v>6</v>
      </c>
      <c r="B33" s="6" t="s">
        <v>16</v>
      </c>
      <c r="C33" s="10">
        <v>2.0930000000000001E-2</v>
      </c>
      <c r="D33" s="7">
        <f t="shared" si="2"/>
        <v>20332</v>
      </c>
      <c r="E33" s="7">
        <f t="shared" si="5"/>
        <v>10166</v>
      </c>
      <c r="F33" s="7">
        <f t="shared" si="3"/>
        <v>30498</v>
      </c>
      <c r="H33">
        <f t="shared" si="4"/>
        <v>20332</v>
      </c>
    </row>
    <row r="34" spans="1:8" x14ac:dyDescent="0.25">
      <c r="A34" s="6" t="s">
        <v>7</v>
      </c>
      <c r="B34" s="6" t="s">
        <v>17</v>
      </c>
      <c r="C34" s="10">
        <v>2.0930000000000001E-2</v>
      </c>
      <c r="D34" s="7">
        <f t="shared" si="2"/>
        <v>20332</v>
      </c>
      <c r="E34" s="7">
        <f t="shared" si="5"/>
        <v>10166</v>
      </c>
      <c r="F34" s="7">
        <f t="shared" si="3"/>
        <v>30498</v>
      </c>
      <c r="H34">
        <f t="shared" si="4"/>
        <v>20332</v>
      </c>
    </row>
    <row r="35" spans="1:8" x14ac:dyDescent="0.25">
      <c r="A35" s="6" t="s">
        <v>8</v>
      </c>
      <c r="B35" s="6" t="s">
        <v>48</v>
      </c>
      <c r="C35" s="10">
        <v>2.0930000000000001E-2</v>
      </c>
      <c r="D35" s="7">
        <f t="shared" si="2"/>
        <v>20332</v>
      </c>
      <c r="E35" s="7">
        <f t="shared" si="5"/>
        <v>10166</v>
      </c>
      <c r="F35" s="7">
        <f t="shared" si="3"/>
        <v>30498</v>
      </c>
      <c r="H35">
        <f t="shared" si="4"/>
        <v>20332</v>
      </c>
    </row>
    <row r="36" spans="1:8" x14ac:dyDescent="0.25">
      <c r="A36" s="4"/>
      <c r="B36" s="4"/>
    </row>
    <row r="37" spans="1:8" x14ac:dyDescent="0.25">
      <c r="A37" s="8" t="s">
        <v>19</v>
      </c>
      <c r="B37" s="8" t="s">
        <v>57</v>
      </c>
    </row>
    <row r="38" spans="1:8" x14ac:dyDescent="0.25">
      <c r="A38" s="8"/>
      <c r="B38" s="8" t="s">
        <v>56</v>
      </c>
    </row>
    <row r="40" spans="1:8" x14ac:dyDescent="0.25">
      <c r="A40" s="8" t="s">
        <v>20</v>
      </c>
    </row>
    <row r="41" spans="1:8" x14ac:dyDescent="0.25">
      <c r="A41" s="8" t="s">
        <v>23</v>
      </c>
    </row>
    <row r="42" spans="1:8" x14ac:dyDescent="0.25">
      <c r="A42" s="8" t="s">
        <v>59</v>
      </c>
    </row>
  </sheetData>
  <mergeCells count="2">
    <mergeCell ref="A6:F6"/>
    <mergeCell ref="A4:F4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0DCE8-964C-4F3D-8513-48DDC7AD9E0F}">
  <sheetPr>
    <pageSetUpPr fitToPage="1"/>
  </sheetPr>
  <dimension ref="A4:F42"/>
  <sheetViews>
    <sheetView topLeftCell="A11" workbookViewId="0">
      <selection activeCell="D27" sqref="D27:F35"/>
    </sheetView>
  </sheetViews>
  <sheetFormatPr defaultRowHeight="15" x14ac:dyDescent="0.25"/>
  <cols>
    <col min="2" max="2" width="19.140625" bestFit="1" customWidth="1"/>
    <col min="3" max="3" width="13.7109375" customWidth="1"/>
    <col min="4" max="4" width="14.140625" customWidth="1"/>
    <col min="5" max="6" width="12.7109375" customWidth="1"/>
  </cols>
  <sheetData>
    <row r="4" spans="1:6" ht="18.75" x14ac:dyDescent="0.3">
      <c r="A4" s="25" t="s">
        <v>24</v>
      </c>
      <c r="B4" s="25"/>
      <c r="C4" s="25"/>
      <c r="D4" s="25"/>
      <c r="E4" s="25"/>
      <c r="F4" s="25"/>
    </row>
    <row r="6" spans="1:6" ht="39.950000000000003" customHeight="1" x14ac:dyDescent="0.25">
      <c r="A6" s="26" t="s">
        <v>45</v>
      </c>
      <c r="B6" s="26"/>
      <c r="C6" s="26"/>
      <c r="D6" s="26"/>
      <c r="E6" s="26"/>
      <c r="F6" s="26"/>
    </row>
    <row r="7" spans="1:6" x14ac:dyDescent="0.25">
      <c r="A7" s="18"/>
      <c r="B7" s="18"/>
      <c r="C7" s="18"/>
      <c r="D7" s="18"/>
      <c r="E7" s="18"/>
      <c r="F7" s="18"/>
    </row>
    <row r="8" spans="1:6" x14ac:dyDescent="0.25">
      <c r="A8" t="s">
        <v>9</v>
      </c>
    </row>
    <row r="9" spans="1:6" ht="31.5" x14ac:dyDescent="0.35">
      <c r="A9" s="1">
        <v>2019</v>
      </c>
      <c r="C9" s="2" t="s">
        <v>31</v>
      </c>
      <c r="D9" s="2" t="s">
        <v>27</v>
      </c>
      <c r="E9" s="2" t="s">
        <v>28</v>
      </c>
      <c r="F9" s="16" t="s">
        <v>29</v>
      </c>
    </row>
    <row r="10" spans="1:6" ht="8.1" customHeight="1" x14ac:dyDescent="0.25"/>
    <row r="11" spans="1:6" x14ac:dyDescent="0.25">
      <c r="A11" s="6" t="s">
        <v>0</v>
      </c>
      <c r="B11" s="6" t="s">
        <v>10</v>
      </c>
      <c r="C11" s="10">
        <v>1.035E-2</v>
      </c>
      <c r="D11" s="7">
        <v>64784</v>
      </c>
      <c r="E11" s="7">
        <v>16767</v>
      </c>
      <c r="F11" s="7">
        <f>SUM(D11:E11)</f>
        <v>81551</v>
      </c>
    </row>
    <row r="12" spans="1:6" x14ac:dyDescent="0.25">
      <c r="A12" s="6" t="s">
        <v>1</v>
      </c>
      <c r="B12" s="6" t="s">
        <v>11</v>
      </c>
      <c r="C12" s="10">
        <v>1.035E-2</v>
      </c>
      <c r="D12" s="7">
        <v>19591</v>
      </c>
      <c r="E12" s="7">
        <v>9795</v>
      </c>
      <c r="F12" s="7">
        <f t="shared" ref="F12:F19" si="0">SUM(D12:E12)</f>
        <v>29386</v>
      </c>
    </row>
    <row r="13" spans="1:6" x14ac:dyDescent="0.25">
      <c r="A13" s="6" t="s">
        <v>2</v>
      </c>
      <c r="B13" s="6" t="s">
        <v>12</v>
      </c>
      <c r="C13" s="10">
        <v>1.035E-2</v>
      </c>
      <c r="D13" s="7">
        <v>19591</v>
      </c>
      <c r="E13" s="7">
        <v>9795</v>
      </c>
      <c r="F13" s="7">
        <f t="shared" si="0"/>
        <v>29386</v>
      </c>
    </row>
    <row r="14" spans="1:6" x14ac:dyDescent="0.25">
      <c r="A14" s="6" t="s">
        <v>3</v>
      </c>
      <c r="B14" s="6" t="s">
        <v>13</v>
      </c>
      <c r="C14" s="10">
        <v>1.035E-2</v>
      </c>
      <c r="D14" s="7">
        <v>19591</v>
      </c>
      <c r="E14" s="7">
        <v>9795</v>
      </c>
      <c r="F14" s="7">
        <f t="shared" si="0"/>
        <v>29386</v>
      </c>
    </row>
    <row r="15" spans="1:6" x14ac:dyDescent="0.25">
      <c r="A15" s="6" t="s">
        <v>4</v>
      </c>
      <c r="B15" s="6" t="s">
        <v>14</v>
      </c>
      <c r="C15" s="10">
        <v>1.035E-2</v>
      </c>
      <c r="D15" s="7">
        <v>19591</v>
      </c>
      <c r="E15" s="7">
        <v>9795</v>
      </c>
      <c r="F15" s="7">
        <f t="shared" si="0"/>
        <v>29386</v>
      </c>
    </row>
    <row r="16" spans="1:6" x14ac:dyDescent="0.25">
      <c r="A16" s="6" t="s">
        <v>5</v>
      </c>
      <c r="B16" s="6" t="s">
        <v>15</v>
      </c>
      <c r="C16" s="10">
        <v>1.035E-2</v>
      </c>
      <c r="D16" s="7">
        <v>19591</v>
      </c>
      <c r="E16" s="7">
        <v>9795</v>
      </c>
      <c r="F16" s="7">
        <f t="shared" si="0"/>
        <v>29386</v>
      </c>
    </row>
    <row r="17" spans="1:6" x14ac:dyDescent="0.25">
      <c r="A17" s="6" t="s">
        <v>6</v>
      </c>
      <c r="B17" s="6" t="s">
        <v>16</v>
      </c>
      <c r="C17" s="10">
        <v>1.035E-2</v>
      </c>
      <c r="D17" s="7">
        <v>19591</v>
      </c>
      <c r="E17" s="7">
        <v>9795</v>
      </c>
      <c r="F17" s="7">
        <f t="shared" si="0"/>
        <v>29386</v>
      </c>
    </row>
    <row r="18" spans="1:6" x14ac:dyDescent="0.25">
      <c r="A18" s="6" t="s">
        <v>7</v>
      </c>
      <c r="B18" s="6" t="s">
        <v>17</v>
      </c>
      <c r="C18" s="10">
        <v>1.035E-2</v>
      </c>
      <c r="D18" s="7">
        <v>19591</v>
      </c>
      <c r="E18" s="7">
        <v>9795</v>
      </c>
      <c r="F18" s="7">
        <f t="shared" si="0"/>
        <v>29386</v>
      </c>
    </row>
    <row r="19" spans="1:6" x14ac:dyDescent="0.25">
      <c r="A19" s="6" t="s">
        <v>8</v>
      </c>
      <c r="B19" s="6" t="s">
        <v>18</v>
      </c>
      <c r="C19" s="10">
        <v>1.035E-2</v>
      </c>
      <c r="D19" s="7">
        <v>19591</v>
      </c>
      <c r="E19" s="7">
        <v>9795</v>
      </c>
      <c r="F19" s="7">
        <f t="shared" si="0"/>
        <v>29386</v>
      </c>
    </row>
    <row r="21" spans="1:6" x14ac:dyDescent="0.25">
      <c r="A21" s="6" t="s">
        <v>19</v>
      </c>
      <c r="B21" s="6" t="s">
        <v>46</v>
      </c>
    </row>
    <row r="22" spans="1:6" x14ac:dyDescent="0.25">
      <c r="A22" s="6"/>
      <c r="B22" s="20" t="s">
        <v>38</v>
      </c>
    </row>
    <row r="23" spans="1:6" ht="15.75" thickBot="1" x14ac:dyDescent="0.3">
      <c r="A23" s="14"/>
      <c r="B23" s="21"/>
      <c r="C23" s="14"/>
      <c r="D23" s="14"/>
      <c r="E23" s="15"/>
      <c r="F23" s="14"/>
    </row>
    <row r="24" spans="1:6" x14ac:dyDescent="0.25">
      <c r="E24" s="9"/>
    </row>
    <row r="25" spans="1:6" ht="31.5" x14ac:dyDescent="0.35">
      <c r="A25" s="1">
        <v>2020</v>
      </c>
      <c r="C25" s="2" t="s">
        <v>30</v>
      </c>
      <c r="D25" s="2" t="s">
        <v>33</v>
      </c>
      <c r="E25" s="2" t="s">
        <v>34</v>
      </c>
      <c r="F25" s="16" t="s">
        <v>29</v>
      </c>
    </row>
    <row r="26" spans="1:6" ht="8.1" customHeight="1" x14ac:dyDescent="0.25"/>
    <row r="27" spans="1:6" x14ac:dyDescent="0.25">
      <c r="A27" s="6" t="s">
        <v>0</v>
      </c>
      <c r="B27" s="6" t="s">
        <v>10</v>
      </c>
      <c r="C27" s="10">
        <v>1.6549999999999999E-2</v>
      </c>
      <c r="D27" s="7">
        <v>65856</v>
      </c>
      <c r="E27" s="7">
        <v>17044</v>
      </c>
      <c r="F27" s="7">
        <f>SUM(D27:E27)</f>
        <v>82900</v>
      </c>
    </row>
    <row r="28" spans="1:6" x14ac:dyDescent="0.25">
      <c r="A28" s="6" t="s">
        <v>1</v>
      </c>
      <c r="B28" s="6" t="s">
        <v>11</v>
      </c>
      <c r="C28" s="10">
        <v>1.6549999999999999E-2</v>
      </c>
      <c r="D28" s="7">
        <v>19915</v>
      </c>
      <c r="E28" s="7">
        <v>9957</v>
      </c>
      <c r="F28" s="7">
        <f t="shared" ref="F28:F35" si="1">SUM(D28:E28)</f>
        <v>29872</v>
      </c>
    </row>
    <row r="29" spans="1:6" x14ac:dyDescent="0.25">
      <c r="A29" s="6" t="s">
        <v>2</v>
      </c>
      <c r="B29" s="6" t="s">
        <v>12</v>
      </c>
      <c r="C29" s="10">
        <v>1.6549999999999999E-2</v>
      </c>
      <c r="D29" s="7">
        <v>19915</v>
      </c>
      <c r="E29" s="7">
        <v>9957</v>
      </c>
      <c r="F29" s="7">
        <f t="shared" si="1"/>
        <v>29872</v>
      </c>
    </row>
    <row r="30" spans="1:6" x14ac:dyDescent="0.25">
      <c r="A30" s="6" t="s">
        <v>3</v>
      </c>
      <c r="B30" s="6" t="s">
        <v>13</v>
      </c>
      <c r="C30" s="10">
        <v>1.6549999999999999E-2</v>
      </c>
      <c r="D30" s="7">
        <v>19915</v>
      </c>
      <c r="E30" s="7">
        <v>9957</v>
      </c>
      <c r="F30" s="7">
        <f t="shared" si="1"/>
        <v>29872</v>
      </c>
    </row>
    <row r="31" spans="1:6" x14ac:dyDescent="0.25">
      <c r="A31" s="6" t="s">
        <v>4</v>
      </c>
      <c r="B31" s="6" t="s">
        <v>14</v>
      </c>
      <c r="C31" s="10">
        <v>1.6549999999999999E-2</v>
      </c>
      <c r="D31" s="7">
        <v>19915</v>
      </c>
      <c r="E31" s="7">
        <v>9957</v>
      </c>
      <c r="F31" s="7">
        <f t="shared" si="1"/>
        <v>29872</v>
      </c>
    </row>
    <row r="32" spans="1:6" x14ac:dyDescent="0.25">
      <c r="A32" s="6" t="s">
        <v>5</v>
      </c>
      <c r="B32" s="6" t="s">
        <v>15</v>
      </c>
      <c r="C32" s="10">
        <v>1.6549999999999999E-2</v>
      </c>
      <c r="D32" s="7">
        <v>19915</v>
      </c>
      <c r="E32" s="7">
        <v>9957</v>
      </c>
      <c r="F32" s="7">
        <f t="shared" si="1"/>
        <v>29872</v>
      </c>
    </row>
    <row r="33" spans="1:6" x14ac:dyDescent="0.25">
      <c r="A33" s="6" t="s">
        <v>6</v>
      </c>
      <c r="B33" s="6" t="s">
        <v>16</v>
      </c>
      <c r="C33" s="10">
        <v>1.6549999999999999E-2</v>
      </c>
      <c r="D33" s="7">
        <v>19915</v>
      </c>
      <c r="E33" s="7">
        <v>9957</v>
      </c>
      <c r="F33" s="7">
        <f t="shared" si="1"/>
        <v>29872</v>
      </c>
    </row>
    <row r="34" spans="1:6" x14ac:dyDescent="0.25">
      <c r="A34" s="6" t="s">
        <v>7</v>
      </c>
      <c r="B34" s="6" t="s">
        <v>17</v>
      </c>
      <c r="C34" s="10">
        <v>1.6549999999999999E-2</v>
      </c>
      <c r="D34" s="7">
        <v>19915</v>
      </c>
      <c r="E34" s="7">
        <v>9957</v>
      </c>
      <c r="F34" s="7">
        <f t="shared" si="1"/>
        <v>29872</v>
      </c>
    </row>
    <row r="35" spans="1:6" x14ac:dyDescent="0.25">
      <c r="A35" s="6" t="s">
        <v>8</v>
      </c>
      <c r="B35" s="6" t="s">
        <v>48</v>
      </c>
      <c r="C35" s="10">
        <v>1.6549999999999999E-2</v>
      </c>
      <c r="D35" s="7">
        <v>19915</v>
      </c>
      <c r="E35" s="7">
        <v>9957</v>
      </c>
      <c r="F35" s="7">
        <f t="shared" si="1"/>
        <v>29872</v>
      </c>
    </row>
    <row r="37" spans="1:6" x14ac:dyDescent="0.25">
      <c r="A37" s="6" t="s">
        <v>19</v>
      </c>
      <c r="B37" s="6" t="s">
        <v>47</v>
      </c>
    </row>
    <row r="40" spans="1:6" x14ac:dyDescent="0.25">
      <c r="A40" s="6" t="s">
        <v>20</v>
      </c>
    </row>
    <row r="41" spans="1:6" x14ac:dyDescent="0.25">
      <c r="A41" s="6" t="s">
        <v>21</v>
      </c>
    </row>
    <row r="42" spans="1:6" x14ac:dyDescent="0.25">
      <c r="A42" s="22" t="s">
        <v>49</v>
      </c>
    </row>
  </sheetData>
  <mergeCells count="2">
    <mergeCell ref="A4:F4"/>
    <mergeCell ref="A6:F6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72002-3CFC-48A7-8CFC-E8F5F9D79B4A}">
  <sheetPr>
    <pageSetUpPr fitToPage="1"/>
  </sheetPr>
  <dimension ref="A4:F42"/>
  <sheetViews>
    <sheetView workbookViewId="0">
      <selection activeCell="I25" sqref="I25"/>
    </sheetView>
  </sheetViews>
  <sheetFormatPr defaultRowHeight="15" x14ac:dyDescent="0.25"/>
  <cols>
    <col min="2" max="2" width="19.140625" bestFit="1" customWidth="1"/>
    <col min="3" max="3" width="13.7109375" customWidth="1"/>
    <col min="4" max="4" width="14.140625" customWidth="1"/>
    <col min="5" max="6" width="12.7109375" customWidth="1"/>
  </cols>
  <sheetData>
    <row r="4" spans="1:6" ht="18.75" x14ac:dyDescent="0.3">
      <c r="A4" s="25" t="s">
        <v>25</v>
      </c>
      <c r="B4" s="25"/>
      <c r="C4" s="25"/>
      <c r="D4" s="25"/>
      <c r="E4" s="25"/>
      <c r="F4" s="25"/>
    </row>
    <row r="6" spans="1:6" ht="39.950000000000003" customHeight="1" x14ac:dyDescent="0.25">
      <c r="A6" s="26" t="s">
        <v>43</v>
      </c>
      <c r="B6" s="26"/>
      <c r="C6" s="26"/>
      <c r="D6" s="26"/>
      <c r="E6" s="26"/>
      <c r="F6" s="26"/>
    </row>
    <row r="7" spans="1:6" x14ac:dyDescent="0.25">
      <c r="A7" s="18"/>
      <c r="B7" s="18"/>
      <c r="C7" s="18"/>
      <c r="D7" s="18"/>
      <c r="E7" s="18"/>
      <c r="F7" s="18"/>
    </row>
    <row r="8" spans="1:6" x14ac:dyDescent="0.25">
      <c r="A8" t="s">
        <v>22</v>
      </c>
    </row>
    <row r="9" spans="1:6" ht="31.5" x14ac:dyDescent="0.35">
      <c r="A9" s="1">
        <v>2019</v>
      </c>
      <c r="C9" s="2" t="s">
        <v>31</v>
      </c>
      <c r="D9" s="2" t="s">
        <v>35</v>
      </c>
      <c r="E9" s="2" t="s">
        <v>36</v>
      </c>
      <c r="F9" s="16" t="s">
        <v>26</v>
      </c>
    </row>
    <row r="10" spans="1:6" ht="8.1" customHeight="1" x14ac:dyDescent="0.25">
      <c r="A10" s="23"/>
      <c r="D10" s="5"/>
      <c r="E10" s="5"/>
    </row>
    <row r="11" spans="1:6" x14ac:dyDescent="0.25">
      <c r="A11" s="6" t="s">
        <v>32</v>
      </c>
      <c r="B11" s="6" t="s">
        <v>10</v>
      </c>
      <c r="C11" s="10">
        <v>1.035E-2</v>
      </c>
      <c r="D11" s="7">
        <v>64784</v>
      </c>
      <c r="E11" s="7">
        <v>16767</v>
      </c>
      <c r="F11" s="7">
        <f>SUM(D11:E11)</f>
        <v>81551</v>
      </c>
    </row>
    <row r="12" spans="1:6" x14ac:dyDescent="0.25">
      <c r="A12" s="6" t="s">
        <v>1</v>
      </c>
      <c r="B12" s="6" t="s">
        <v>11</v>
      </c>
      <c r="C12" s="10">
        <v>1.035E-2</v>
      </c>
      <c r="D12" s="7">
        <v>19591</v>
      </c>
      <c r="E12" s="7">
        <v>9795</v>
      </c>
      <c r="F12" s="7">
        <f t="shared" ref="F12:F19" si="0">SUM(D12:E12)</f>
        <v>29386</v>
      </c>
    </row>
    <row r="13" spans="1:6" x14ac:dyDescent="0.25">
      <c r="A13" s="6" t="s">
        <v>2</v>
      </c>
      <c r="B13" s="6" t="s">
        <v>12</v>
      </c>
      <c r="C13" s="10">
        <v>1.035E-2</v>
      </c>
      <c r="D13" s="7">
        <v>19591</v>
      </c>
      <c r="E13" s="7">
        <v>9795</v>
      </c>
      <c r="F13" s="7">
        <f t="shared" si="0"/>
        <v>29386</v>
      </c>
    </row>
    <row r="14" spans="1:6" x14ac:dyDescent="0.25">
      <c r="A14" s="6" t="s">
        <v>3</v>
      </c>
      <c r="B14" s="6" t="s">
        <v>13</v>
      </c>
      <c r="C14" s="10">
        <v>1.035E-2</v>
      </c>
      <c r="D14" s="7">
        <v>19591</v>
      </c>
      <c r="E14" s="7">
        <v>9795</v>
      </c>
      <c r="F14" s="7">
        <f t="shared" si="0"/>
        <v>29386</v>
      </c>
    </row>
    <row r="15" spans="1:6" x14ac:dyDescent="0.25">
      <c r="A15" s="6" t="s">
        <v>4</v>
      </c>
      <c r="B15" s="6" t="s">
        <v>14</v>
      </c>
      <c r="C15" s="10">
        <v>1.035E-2</v>
      </c>
      <c r="D15" s="7">
        <v>19591</v>
      </c>
      <c r="E15" s="7">
        <v>9795</v>
      </c>
      <c r="F15" s="7">
        <f t="shared" si="0"/>
        <v>29386</v>
      </c>
    </row>
    <row r="16" spans="1:6" x14ac:dyDescent="0.25">
      <c r="A16" s="6" t="s">
        <v>5</v>
      </c>
      <c r="B16" s="6" t="s">
        <v>15</v>
      </c>
      <c r="C16" s="10">
        <v>1.035E-2</v>
      </c>
      <c r="D16" s="7">
        <v>19591</v>
      </c>
      <c r="E16" s="7">
        <v>9795</v>
      </c>
      <c r="F16" s="7">
        <f t="shared" si="0"/>
        <v>29386</v>
      </c>
    </row>
    <row r="17" spans="1:6" x14ac:dyDescent="0.25">
      <c r="A17" s="6" t="s">
        <v>6</v>
      </c>
      <c r="B17" s="6" t="s">
        <v>16</v>
      </c>
      <c r="C17" s="10">
        <v>1.035E-2</v>
      </c>
      <c r="D17" s="7">
        <v>19591</v>
      </c>
      <c r="E17" s="7">
        <v>9795</v>
      </c>
      <c r="F17" s="7">
        <f t="shared" si="0"/>
        <v>29386</v>
      </c>
    </row>
    <row r="18" spans="1:6" x14ac:dyDescent="0.25">
      <c r="A18" s="6" t="s">
        <v>7</v>
      </c>
      <c r="B18" s="6" t="s">
        <v>17</v>
      </c>
      <c r="C18" s="10">
        <v>1.035E-2</v>
      </c>
      <c r="D18" s="7">
        <v>19591</v>
      </c>
      <c r="E18" s="7">
        <v>9795</v>
      </c>
      <c r="F18" s="7">
        <f t="shared" si="0"/>
        <v>29386</v>
      </c>
    </row>
    <row r="19" spans="1:6" x14ac:dyDescent="0.25">
      <c r="A19" s="6" t="s">
        <v>8</v>
      </c>
      <c r="B19" s="6" t="s">
        <v>18</v>
      </c>
      <c r="C19" s="10">
        <v>1.035E-2</v>
      </c>
      <c r="D19" s="7">
        <v>19591</v>
      </c>
      <c r="E19" s="7">
        <v>9795</v>
      </c>
      <c r="F19" s="7">
        <f t="shared" si="0"/>
        <v>29386</v>
      </c>
    </row>
    <row r="21" spans="1:6" x14ac:dyDescent="0.25">
      <c r="A21" s="6" t="s">
        <v>19</v>
      </c>
      <c r="B21" s="6" t="s">
        <v>44</v>
      </c>
    </row>
    <row r="22" spans="1:6" x14ac:dyDescent="0.25">
      <c r="A22" s="6"/>
      <c r="B22" s="6" t="s">
        <v>37</v>
      </c>
    </row>
    <row r="23" spans="1:6" ht="15.75" thickBot="1" x14ac:dyDescent="0.3">
      <c r="A23" s="14"/>
      <c r="B23" s="21"/>
      <c r="C23" s="14"/>
      <c r="D23" s="14"/>
      <c r="E23" s="15"/>
      <c r="F23" s="14"/>
    </row>
    <row r="24" spans="1:6" x14ac:dyDescent="0.25">
      <c r="E24" s="9"/>
    </row>
    <row r="25" spans="1:6" ht="31.5" x14ac:dyDescent="0.35">
      <c r="A25" s="1">
        <v>2020</v>
      </c>
      <c r="C25" s="2" t="s">
        <v>30</v>
      </c>
      <c r="D25" s="2" t="s">
        <v>41</v>
      </c>
      <c r="E25" s="2" t="s">
        <v>42</v>
      </c>
      <c r="F25" s="16" t="s">
        <v>26</v>
      </c>
    </row>
    <row r="26" spans="1:6" ht="8.1" customHeight="1" x14ac:dyDescent="0.25"/>
    <row r="27" spans="1:6" x14ac:dyDescent="0.25">
      <c r="A27" s="6" t="s">
        <v>32</v>
      </c>
      <c r="B27" s="6" t="s">
        <v>10</v>
      </c>
      <c r="C27" s="10">
        <v>1.6549999999999999E-2</v>
      </c>
      <c r="D27" s="7">
        <v>65856</v>
      </c>
      <c r="E27" s="7">
        <v>17044</v>
      </c>
      <c r="F27" s="7">
        <f>SUM(D27:E27)</f>
        <v>82900</v>
      </c>
    </row>
    <row r="28" spans="1:6" x14ac:dyDescent="0.25">
      <c r="A28" s="6" t="s">
        <v>1</v>
      </c>
      <c r="B28" s="6" t="s">
        <v>11</v>
      </c>
      <c r="C28" s="10">
        <v>1.6549999999999999E-2</v>
      </c>
      <c r="D28" s="7">
        <v>19915</v>
      </c>
      <c r="E28" s="7">
        <v>9957</v>
      </c>
      <c r="F28" s="7">
        <f t="shared" ref="F28:F35" si="1">SUM(D28:E28)</f>
        <v>29872</v>
      </c>
    </row>
    <row r="29" spans="1:6" x14ac:dyDescent="0.25">
      <c r="A29" s="6" t="s">
        <v>2</v>
      </c>
      <c r="B29" s="6" t="s">
        <v>12</v>
      </c>
      <c r="C29" s="10">
        <v>1.6549999999999999E-2</v>
      </c>
      <c r="D29" s="7">
        <v>19915</v>
      </c>
      <c r="E29" s="7">
        <v>9957</v>
      </c>
      <c r="F29" s="7">
        <f t="shared" si="1"/>
        <v>29872</v>
      </c>
    </row>
    <row r="30" spans="1:6" x14ac:dyDescent="0.25">
      <c r="A30" s="6" t="s">
        <v>3</v>
      </c>
      <c r="B30" s="6" t="s">
        <v>13</v>
      </c>
      <c r="C30" s="10">
        <v>1.6549999999999999E-2</v>
      </c>
      <c r="D30" s="7">
        <v>19915</v>
      </c>
      <c r="E30" s="7">
        <v>9957</v>
      </c>
      <c r="F30" s="7">
        <f t="shared" si="1"/>
        <v>29872</v>
      </c>
    </row>
    <row r="31" spans="1:6" x14ac:dyDescent="0.25">
      <c r="A31" s="6" t="s">
        <v>4</v>
      </c>
      <c r="B31" s="6" t="s">
        <v>14</v>
      </c>
      <c r="C31" s="10">
        <v>1.6549999999999999E-2</v>
      </c>
      <c r="D31" s="7">
        <v>19915</v>
      </c>
      <c r="E31" s="7">
        <v>9957</v>
      </c>
      <c r="F31" s="7">
        <f t="shared" si="1"/>
        <v>29872</v>
      </c>
    </row>
    <row r="32" spans="1:6" x14ac:dyDescent="0.25">
      <c r="A32" s="6" t="s">
        <v>5</v>
      </c>
      <c r="B32" s="6" t="s">
        <v>15</v>
      </c>
      <c r="C32" s="10">
        <v>1.6549999999999999E-2</v>
      </c>
      <c r="D32" s="7">
        <v>19915</v>
      </c>
      <c r="E32" s="7">
        <v>9957</v>
      </c>
      <c r="F32" s="7">
        <f t="shared" si="1"/>
        <v>29872</v>
      </c>
    </row>
    <row r="33" spans="1:6" x14ac:dyDescent="0.25">
      <c r="A33" s="6" t="s">
        <v>6</v>
      </c>
      <c r="B33" s="6" t="s">
        <v>16</v>
      </c>
      <c r="C33" s="10">
        <v>1.6549999999999999E-2</v>
      </c>
      <c r="D33" s="7">
        <v>19915</v>
      </c>
      <c r="E33" s="7">
        <v>9957</v>
      </c>
      <c r="F33" s="7">
        <f t="shared" si="1"/>
        <v>29872</v>
      </c>
    </row>
    <row r="34" spans="1:6" x14ac:dyDescent="0.25">
      <c r="A34" s="6" t="s">
        <v>7</v>
      </c>
      <c r="B34" s="6" t="s">
        <v>17</v>
      </c>
      <c r="C34" s="10">
        <v>1.6549999999999999E-2</v>
      </c>
      <c r="D34" s="7">
        <v>19915</v>
      </c>
      <c r="E34" s="7">
        <v>9957</v>
      </c>
      <c r="F34" s="7">
        <f t="shared" si="1"/>
        <v>29872</v>
      </c>
    </row>
    <row r="35" spans="1:6" x14ac:dyDescent="0.25">
      <c r="A35" s="6" t="s">
        <v>8</v>
      </c>
      <c r="B35" s="6" t="s">
        <v>48</v>
      </c>
      <c r="C35" s="10">
        <v>1.6549999999999999E-2</v>
      </c>
      <c r="D35" s="7">
        <v>19915</v>
      </c>
      <c r="E35" s="7">
        <v>9957</v>
      </c>
      <c r="F35" s="7">
        <f t="shared" si="1"/>
        <v>29872</v>
      </c>
    </row>
    <row r="37" spans="1:6" x14ac:dyDescent="0.25">
      <c r="A37" s="6" t="s">
        <v>19</v>
      </c>
      <c r="B37" s="6" t="s">
        <v>39</v>
      </c>
    </row>
    <row r="38" spans="1:6" x14ac:dyDescent="0.25">
      <c r="A38" s="6"/>
      <c r="B38" s="6"/>
    </row>
    <row r="40" spans="1:6" x14ac:dyDescent="0.25">
      <c r="A40" s="6" t="s">
        <v>20</v>
      </c>
    </row>
    <row r="41" spans="1:6" x14ac:dyDescent="0.25">
      <c r="A41" s="6" t="s">
        <v>23</v>
      </c>
    </row>
    <row r="42" spans="1:6" x14ac:dyDescent="0.25">
      <c r="A42" s="6" t="s">
        <v>40</v>
      </c>
    </row>
  </sheetData>
  <mergeCells count="2">
    <mergeCell ref="A4:F4"/>
    <mergeCell ref="A6:F6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Council Remun 2021 EN</vt:lpstr>
      <vt:lpstr>Council Remun 2021 FR</vt:lpstr>
      <vt:lpstr>Council Remun 2020 EN</vt:lpstr>
      <vt:lpstr>Council Remun 2020 FR</vt:lpstr>
    </vt:vector>
  </TitlesOfParts>
  <Company>CSL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Marino</dc:creator>
  <cp:lastModifiedBy>Angelo Marino</cp:lastModifiedBy>
  <cp:lastPrinted>2020-12-22T19:06:21Z</cp:lastPrinted>
  <dcterms:created xsi:type="dcterms:W3CDTF">2018-06-11T16:29:46Z</dcterms:created>
  <dcterms:modified xsi:type="dcterms:W3CDTF">2020-12-22T19:18:47Z</dcterms:modified>
</cp:coreProperties>
</file>