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FINANCE\Contract List by Supplier - Law 122\2023\"/>
    </mc:Choice>
  </mc:AlternateContent>
  <xr:revisionPtr revIDLastSave="0" documentId="13_ncr:1_{1254C04C-C31E-4458-BE45-99301FA9C392}" xr6:coauthVersionLast="47" xr6:coauthVersionMax="47" xr10:uidLastSave="{00000000-0000-0000-0000-000000000000}"/>
  <bookViews>
    <workbookView xWindow="-28920" yWindow="-120" windowWidth="29040" windowHeight="15720" xr2:uid="{77483E9A-FA86-4E30-98AB-DCE446E4EBF3}"/>
  </bookViews>
  <sheets>
    <sheet name="2023 FINAL Report EN" sheetId="1" r:id="rId1"/>
  </sheets>
  <definedNames>
    <definedName name="_xlnm.Print_Titles" localSheetId="0">'2023 FINAL Report EN'!$1:$7</definedName>
    <definedName name="_xlnm.Print_Area" localSheetId="0">'2023 FINAL Report EN'!$A$1:$C$560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7" i="1" l="1"/>
  <c r="C551" i="1"/>
  <c r="C545" i="1"/>
  <c r="C538" i="1"/>
  <c r="C534" i="1"/>
  <c r="C529" i="1"/>
  <c r="C520" i="1"/>
  <c r="C512" i="1"/>
  <c r="C507" i="1"/>
  <c r="C503" i="1"/>
  <c r="C493" i="1"/>
  <c r="C490" i="1"/>
  <c r="C484" i="1"/>
  <c r="C475" i="1"/>
  <c r="C467" i="1"/>
  <c r="C464" i="1"/>
  <c r="C451" i="1"/>
  <c r="C448" i="1"/>
  <c r="C444" i="1"/>
  <c r="C435" i="1"/>
  <c r="C432" i="1"/>
  <c r="C428" i="1"/>
  <c r="C424" i="1"/>
  <c r="C420" i="1"/>
  <c r="C410" i="1"/>
  <c r="C407" i="1"/>
  <c r="C404" i="1"/>
  <c r="C395" i="1"/>
  <c r="C392" i="1"/>
  <c r="C389" i="1"/>
  <c r="C383" i="1"/>
  <c r="C380" i="1"/>
  <c r="C373" i="1"/>
  <c r="C370" i="1"/>
  <c r="C366" i="1"/>
  <c r="C362" i="1"/>
  <c r="C359" i="1"/>
  <c r="C353" i="1"/>
  <c r="C347" i="1"/>
  <c r="C335" i="1"/>
  <c r="C331" i="1"/>
  <c r="C328" i="1"/>
  <c r="C321" i="1"/>
  <c r="C318" i="1"/>
  <c r="C314" i="1"/>
  <c r="C306" i="1"/>
  <c r="C302" i="1"/>
  <c r="C289" i="1"/>
  <c r="C284" i="1"/>
  <c r="C280" i="1"/>
  <c r="C273" i="1"/>
  <c r="C266" i="1"/>
  <c r="C260" i="1"/>
  <c r="C257" i="1"/>
  <c r="C244" i="1"/>
  <c r="C240" i="1"/>
  <c r="C233" i="1"/>
  <c r="C219" i="1"/>
  <c r="C216" i="1"/>
  <c r="C213" i="1"/>
  <c r="C209" i="1"/>
  <c r="C206" i="1"/>
  <c r="C201" i="1"/>
  <c r="C198" i="1"/>
  <c r="C195" i="1"/>
  <c r="C192" i="1"/>
  <c r="C187" i="1"/>
  <c r="C184" i="1"/>
  <c r="C179" i="1"/>
  <c r="C175" i="1"/>
  <c r="C172" i="1"/>
  <c r="C165" i="1"/>
  <c r="C162" i="1"/>
  <c r="C158" i="1"/>
  <c r="C155" i="1"/>
  <c r="C152" i="1"/>
  <c r="C149" i="1"/>
  <c r="C146" i="1"/>
  <c r="C142" i="1"/>
  <c r="C137" i="1"/>
  <c r="C122" i="1"/>
  <c r="C118" i="1"/>
  <c r="C109" i="1"/>
  <c r="C80" i="1"/>
  <c r="C77" i="1"/>
  <c r="C71" i="1"/>
  <c r="C57" i="1"/>
  <c r="C53" i="1"/>
  <c r="C46" i="1"/>
  <c r="C41" i="1"/>
  <c r="C37" i="1"/>
  <c r="C26" i="1"/>
  <c r="C23" i="1"/>
  <c r="C19" i="1"/>
  <c r="C16" i="1"/>
  <c r="C9" i="1"/>
  <c r="C559" i="1" s="1"/>
</calcChain>
</file>

<file path=xl/sharedStrings.xml><?xml version="1.0" encoding="utf-8"?>
<sst xmlns="http://schemas.openxmlformats.org/spreadsheetml/2006/main" count="559" uniqueCount="366">
  <si>
    <t>Ville de Côte Saint-Luc</t>
  </si>
  <si>
    <t>Contracts over $2,000 totaling over $25,000 per supplier for fiscal year 2023</t>
  </si>
  <si>
    <t>January 1, 2023 to December 31, 2023</t>
  </si>
  <si>
    <t>Supplier</t>
  </si>
  <si>
    <t>Description</t>
  </si>
  <si>
    <t>Contract Amount ($)</t>
  </si>
  <si>
    <t>9190-8673 QUEBEC INC (Les Entreprises Roseneige inc.)</t>
  </si>
  <si>
    <t xml:space="preserve">CONTRACT OF TREE PLANING </t>
  </si>
  <si>
    <t>Total for the supplier: 9190-8673 QUEBEC INC (Les Entreprises Roseneige inc.)</t>
  </si>
  <si>
    <t>9372-2171 QUEBEC INC - CATALOGNA CONSTRUCTION</t>
  </si>
  <si>
    <t>TRUDEAU PARK ASPHALT WALKWAY</t>
  </si>
  <si>
    <t>PAVING MERRIMAC WALKWAY AT REMBRANDT PARK</t>
  </si>
  <si>
    <t>CONSTRUCTION OF NEW ASPHALT PATH IN SHUSTER PARK</t>
  </si>
  <si>
    <t>BROWNSTEIN PARK  WALKWAY</t>
  </si>
  <si>
    <t>LEVELLING AND COMPACTION OF THE SNOW DUMP</t>
  </si>
  <si>
    <t>Total for the supplier: 9372-2171 QUEBEC INC - CATALOGNA CONSTRUCTION</t>
  </si>
  <si>
    <t>9451-9873 QUEBEC INC</t>
  </si>
  <si>
    <t>CROSS COUNTRY SKI TRAILS SERVICE TRUDEAU PARK</t>
  </si>
  <si>
    <t xml:space="preserve">Total for the supplier: 9451-9873 QUEBEC INC </t>
  </si>
  <si>
    <t>ALDEST INC</t>
  </si>
  <si>
    <t>SUPPLY AND DELIVERY OF CHEMICALS FOR INDOOR SWIMMING POOL</t>
  </si>
  <si>
    <t>SUPPLY AND DELIVERY OF CHEMICALS FOR OUTDOOR SWIMMING POOL</t>
  </si>
  <si>
    <t>Total for the supplier: ALDEST INC</t>
  </si>
  <si>
    <t>ANDRE RODRIGUE INC</t>
  </si>
  <si>
    <t>RENOVATIONS PARK MACDOWELL</t>
  </si>
  <si>
    <t>Total for the supplier: ANDRE RODRIGUE INC</t>
  </si>
  <si>
    <t>AQUAM SPECIALISTE AQUATIQUE INC.</t>
  </si>
  <si>
    <t>POOL SUPPLIES</t>
  </si>
  <si>
    <t>POOL EQUIPMENT MAINTENANCE</t>
  </si>
  <si>
    <t>POOL EQUIPMENT</t>
  </si>
  <si>
    <t>Total for the supplier: AQUAM SPECIALISTE AQUATIQUE INC.</t>
  </si>
  <si>
    <t>AQUEST DESIGN</t>
  </si>
  <si>
    <t>LIBRARY FURNITURE</t>
  </si>
  <si>
    <t>Total for the supplier: AQUEST DESIGN</t>
  </si>
  <si>
    <t>ASCENSEURS TK (CANADA) LIMITED</t>
  </si>
  <si>
    <t>CONTRACT FOR MAINTENANCE OF ELEVATORS - ACC</t>
  </si>
  <si>
    <t>CONTRACT FOR MAINTENANCE OF ELEVATORS - CITY HALL + LIBRARY</t>
  </si>
  <si>
    <t>Total for the supplier: ASCENSEURS TK (CANADA) LIMITED</t>
  </si>
  <si>
    <t>ASSOCIATION SPORTIVE DYNAMO</t>
  </si>
  <si>
    <t>PRORAM INSTRUCTORS</t>
  </si>
  <si>
    <t>Total for the supplier: ASSOCIATION SPORTIVE DYNAMO</t>
  </si>
  <si>
    <t>AXIA SERVICES</t>
  </si>
  <si>
    <t>REGULAR JANITORIAL SERVICES</t>
  </si>
  <si>
    <t>EXTRA JANITORIAL SERVICES - PUBLIC WORKS</t>
  </si>
  <si>
    <t>Total for the supplier: AXIA SERVICES</t>
  </si>
  <si>
    <t>B.F.LORENZETTI + ASSOC. INC.</t>
  </si>
  <si>
    <t>RENEWAL/ACCIDENT INSURANCE/0101.2023-01.01.2024</t>
  </si>
  <si>
    <t>RENEWAL PROPERTY INSURANCE/01.11.2023-01.01.2024</t>
  </si>
  <si>
    <t>INSURANCE PREMIUMS/GUARANTEE NOTICE</t>
  </si>
  <si>
    <t>RENEWAL/PROTECTION OF ELECTED OFFICIALS/03.31.23-03.31.24</t>
  </si>
  <si>
    <t>ADJUSTMENT PROPERTY INSURANCE/01.11.2023-01.01.2024</t>
  </si>
  <si>
    <t>ROLLER TRACK AND BMX PARK INSURANCE/01.06.23-01.06.24</t>
  </si>
  <si>
    <t>FEES/PROPERTY DAMAGE</t>
  </si>
  <si>
    <t>RENEWAL/CYBER RISQUES + UMQ FEES /07.01.23-07.01.24</t>
  </si>
  <si>
    <t>Total for the supplier: B.F.LORENZETTI + ASSOC. INC.</t>
  </si>
  <si>
    <t>BC2 GROUPE CONSEIL INC.</t>
  </si>
  <si>
    <t>PROFESSIONAL ASSISTANCE IN URBAN PLANNING</t>
  </si>
  <si>
    <t>REVISION OF THE MASTER PLAN &amp; URBAN PLANNING BY LAWS</t>
  </si>
  <si>
    <t>Total for the supplier: BC2 GROUPE CONSEIL INC.</t>
  </si>
  <si>
    <t>BEGIN REGIS</t>
  </si>
  <si>
    <t>CONTRACT FOR CUTTING OF GRASS ON VACANT LOTS</t>
  </si>
  <si>
    <t>Total for the supplier: BEGIN REGIS</t>
  </si>
  <si>
    <t>BELANGER SAUVE</t>
  </si>
  <si>
    <t>LEGAL SERVICES</t>
  </si>
  <si>
    <t>Total for the supplier: BELANGER SAUVE</t>
  </si>
  <si>
    <t>BIBLIOTHECA CANADA INC.</t>
  </si>
  <si>
    <t>PURCHASE AND INSTALLATION OF RFID SYSTEM IN THE LIBRARY</t>
  </si>
  <si>
    <t>LIBRARY LICENSES - AUDIOBOOKS &amp; EBOOKS</t>
  </si>
  <si>
    <t>Total for the supplier: BIBLIOTHECA CANADA INC.</t>
  </si>
  <si>
    <t>CARGILL SALT SEL CARGILL</t>
  </si>
  <si>
    <t xml:space="preserve">REGULAR ROAD SALT - 2023-2024 </t>
  </si>
  <si>
    <t xml:space="preserve">TREATED ROAD SALT - 2022-2023 </t>
  </si>
  <si>
    <t>Total for the supplier: CARGILL SALT SEL CARGILL</t>
  </si>
  <si>
    <t>CARMICHAEL LTÉE</t>
  </si>
  <si>
    <t>MAINTENANCE OF THE CITY HALL AND LIBRARY HVAC SYSTEM</t>
  </si>
  <si>
    <t>MAINTENANCE OF THE ARENA HVAC SYSTEM</t>
  </si>
  <si>
    <t>MAINTENANCE OF THE RECREATION HVAC SYSTEM</t>
  </si>
  <si>
    <t>FLUSH AND WINTERISE COOLING COILS</t>
  </si>
  <si>
    <t>PURCHASE OF A CO2 COMPRSSOR ARENA</t>
  </si>
  <si>
    <t xml:space="preserve">Total for the supplier: CARMICHAEL LTÉE </t>
  </si>
  <si>
    <t>CLOTURES CENTRALE</t>
  </si>
  <si>
    <t>REPLACEMENT OF FENCE ON CAVENDISH BOULEVARD</t>
  </si>
  <si>
    <t>PURCHASE AND INSTALLATION OF A FENCE FOR GENERATOR</t>
  </si>
  <si>
    <t>INSTALLATION OF FENCE</t>
  </si>
  <si>
    <t>Total for the supplier: CLOTURES CENTRALE</t>
  </si>
  <si>
    <t>COJALAC INC</t>
  </si>
  <si>
    <t>SIDEWALK RECONSTRUCTION - VARIOUS LOCATIONS</t>
  </si>
  <si>
    <t>Total for the supplier: COJALAC INC</t>
  </si>
  <si>
    <t>COMITÉ ECOLOGIQUE DU GRAND MONTREAL - CEGM</t>
  </si>
  <si>
    <t>CONTRACT NATURAL HABITAT RESTAURATION</t>
  </si>
  <si>
    <t>Total for the suppier: COMITÉ ECOLOGIQUE DU GRAND MONTREAL - CEGM</t>
  </si>
  <si>
    <t>COMPASS MINERALS CANADA CORP.</t>
  </si>
  <si>
    <t>REGULAR ROAD SALT 2022-2023</t>
  </si>
  <si>
    <t xml:space="preserve">Total for the supplier: COMPASS MINERALS CANADA CORP. </t>
  </si>
  <si>
    <t>COMPLEXE ENVIRO CONNEXIONS</t>
  </si>
  <si>
    <t>CONTRACT FOR DISPOSAL OF WASTE FROM STREET SWEEPER</t>
  </si>
  <si>
    <t>Total for the supplier: COMPLEXE ENVIRO CONNEXIONS</t>
  </si>
  <si>
    <t>COMPTEURS D'EAU DU QUEBEC</t>
  </si>
  <si>
    <t>PURCHASING 380 RESIDENTIAL WATER METERS</t>
  </si>
  <si>
    <t xml:space="preserve">Total for the supplier: COMPTEURS D'EAU DU QUEBEC </t>
  </si>
  <si>
    <t>CONSTRUCTION CAMARA / 6742114 CANADA INC.</t>
  </si>
  <si>
    <t>INSTALLATION OF A WATER SERVICE LINE IN BROWNSTEIN PARK</t>
  </si>
  <si>
    <t>PNEUMATIC EXCAVATION &amp; LEAD WATER SERVICE LINE REPLACEMENT</t>
  </si>
  <si>
    <t>Total for the supplier: CONSTRUCTION CAMARA / 6742114 CANADA INC.</t>
  </si>
  <si>
    <t>CONSTRUCTION DJL INC.</t>
  </si>
  <si>
    <t>PURCHASE OF BITUMINOUS PRODUCTS</t>
  </si>
  <si>
    <t xml:space="preserve">Total for the supplier: CONSTRUCTION DJL INC. </t>
  </si>
  <si>
    <t>CONSTRUCTION MORIVAL</t>
  </si>
  <si>
    <t>CONCRETE SLAB IN CHALET MCDOWELL PARK</t>
  </si>
  <si>
    <t>REPAIRS FOR THE WATER MAIN THAT SUPPLIES THE SPRINKLERS SYSTEM - TRUDEAU</t>
  </si>
  <si>
    <t>REFURBISHING OF TRAILOR</t>
  </si>
  <si>
    <t>WATER MAIN AND SPRINKLER SYSYEM TRUDEAU PARK REPAIR</t>
  </si>
  <si>
    <t>Total for the supplier: CONSTRUCTION MORIVAL</t>
  </si>
  <si>
    <t>COURT SUFRACE SPECIALISTS LTD</t>
  </si>
  <si>
    <t>PURCHASE FOR PICKLEBALL PROJECT</t>
  </si>
  <si>
    <t>Total for the supplier: COURT SUFRACE SPECIALISTS LTD</t>
  </si>
  <si>
    <t>DARCOM INNOVATIONS INC</t>
  </si>
  <si>
    <t>PURCHASE OF AN OUTDOOR BATHROOM FOR BROWNSTEIN PARK</t>
  </si>
  <si>
    <t>SANITARY BLOC</t>
  </si>
  <si>
    <t xml:space="preserve">Total for the supplier: DARCOM INNOVATIONS INC </t>
  </si>
  <si>
    <t>DE LUCA ELECTRIQUE INC</t>
  </si>
  <si>
    <t>ELECTRICAL SERVICES VARIOUS LOCATIONS</t>
  </si>
  <si>
    <t>STREET LIGHT REPAIRS VARIOUS LOCATIONS</t>
  </si>
  <si>
    <t xml:space="preserve">Total for the supplier: DE LUCA ELECTRIQUE INC </t>
  </si>
  <si>
    <t>DELCOM</t>
  </si>
  <si>
    <t>COPIES MADE BY OFFICE PHOTOCOPIERS - VARIOUS DEPARTMENTS</t>
  </si>
  <si>
    <t xml:space="preserve">Total for the supplier: DELCOM </t>
  </si>
  <si>
    <t>DELOITTE</t>
  </si>
  <si>
    <t>EXTERNAL AUDITING SERVICES - FISCAL YEAR 2022</t>
  </si>
  <si>
    <t>OPTIMIZATION OF RESOURCES MANDATE</t>
  </si>
  <si>
    <t xml:space="preserve">Total for the supplier: DELOITTE </t>
  </si>
  <si>
    <t>ELITE MEDIC INC.</t>
  </si>
  <si>
    <t>AQUATICS - TRAINING MATERIALS</t>
  </si>
  <si>
    <t>Total for the supplier: ELITE MEDIC INC.</t>
  </si>
  <si>
    <t>ENERGIR</t>
  </si>
  <si>
    <t>SUPPLY, TRANSPORTATION, DISTRIBUTION &amp; LOAD BALANCING NATURAL GAS</t>
  </si>
  <si>
    <t xml:space="preserve">Total for the supplier: ENERGIR </t>
  </si>
  <si>
    <t>ENTREPRISE T.R.A. (2011) INC.</t>
  </si>
  <si>
    <t>LINE PAINTING</t>
  </si>
  <si>
    <t xml:space="preserve">Total for the supplier: ENTREPRISE T.R.A. (2011) INC. </t>
  </si>
  <si>
    <t>ENTRETIEN PAYSAGER CTM INC</t>
  </si>
  <si>
    <t>POISON IVY AND RAGWEED</t>
  </si>
  <si>
    <t>LANDSCAPE MAINTENANCE AND PLANT CONTROL</t>
  </si>
  <si>
    <t>Total for the supplier: ENTRETIEN PAYSAGER CTM INC</t>
  </si>
  <si>
    <t>EQUIPEMENTS INCENDIES CMP MAYER INC</t>
  </si>
  <si>
    <t>PURCHASE OF PROTECTIVE EQUIPMENT</t>
  </si>
  <si>
    <t>Total for the supplier: EQUIPEMENTS INCENDIES CMP MAYER INC</t>
  </si>
  <si>
    <t>EQUIPEMENT LONGUS INC.</t>
  </si>
  <si>
    <t>VEHICLE PARTS</t>
  </si>
  <si>
    <t>PURCHASE OF A LOADER</t>
  </si>
  <si>
    <t>Total for the supplier: EQUIPEMENT LONGUS INC.</t>
  </si>
  <si>
    <t>EQUIPEMENTS RECREATIFS JAMBETTE INC.</t>
  </si>
  <si>
    <t>EARLE PARK MODULE</t>
  </si>
  <si>
    <t>Total for the supplier: EQUIPEMENTS RECREATIFS JAMBETTE INC.</t>
  </si>
  <si>
    <t>EXPROLINK INC.</t>
  </si>
  <si>
    <t>PURCHASE OF MADVAC TERRAIN LITTER VACUUM</t>
  </si>
  <si>
    <t>Total for the supplier: EXPROLINK INC.</t>
  </si>
  <si>
    <t>FASKEN MARTINEAU DUMOULIN S.E.N.C.R.L., s.r.l. Avocats</t>
  </si>
  <si>
    <t>Total for the supplier: FASKEN MARTINEAU DUMOULIN S.E.N.C.R.L., s.r.l. Avocats</t>
  </si>
  <si>
    <t>FERTILEC LTEE</t>
  </si>
  <si>
    <t>SOIL MAINTENANCE SUPPLIES</t>
  </si>
  <si>
    <t xml:space="preserve">Total for the supplier: FERTILEC LTEE </t>
  </si>
  <si>
    <t>FLIPSCREEN CANADA INC.</t>
  </si>
  <si>
    <t>PURCHASE OF A STEER LOADER</t>
  </si>
  <si>
    <t>PURCHASE OF A FLIP SCREEN</t>
  </si>
  <si>
    <t xml:space="preserve">Total for the supplier: FLIPSCREEN CANADA INC. </t>
  </si>
  <si>
    <t>GREY CASGRAIN</t>
  </si>
  <si>
    <t>Total for the supplier: GREY CASGRAIN</t>
  </si>
  <si>
    <t>GROUPE C &amp; G BEAULIEU INC.</t>
  </si>
  <si>
    <t>RECONSTRUCTION 2 SMALL WALLS ON THE ROOF TOP CITY HALL</t>
  </si>
  <si>
    <t xml:space="preserve">Total for the supplier: GROUPE C &amp; G BEAULIEU INC. </t>
  </si>
  <si>
    <t>iSPHALT INC. (PAVTECH)</t>
  </si>
  <si>
    <t xml:space="preserve">ROAD REPAIRS SUPPLIES </t>
  </si>
  <si>
    <t>Total for the supplier: iSPHALT INC. (PAVTECH)</t>
  </si>
  <si>
    <t>ITI - INTELLIGENCE TI</t>
  </si>
  <si>
    <t>CISCO SWITCHES LICENSES</t>
  </si>
  <si>
    <t>MICROSOFT TEAMS TECHNOLOGY LICENSES</t>
  </si>
  <si>
    <t>MICROSOFT TEAMS TELEPHONY LICENSES</t>
  </si>
  <si>
    <t>INFORMATION SYSTEMS EQUIPMENT</t>
  </si>
  <si>
    <t>MICROSOFT 365 SUBSCRIPTION LICENSES</t>
  </si>
  <si>
    <t xml:space="preserve">Total for the supplier: ITI - INTELLIGENCE TI </t>
  </si>
  <si>
    <t>J. RICHARD GAUTHIER INC. LOCATION DE MACHINERIE</t>
  </si>
  <si>
    <t>RENTAL OF EQUIPMENT FOR SNOW DUMP TRACTOR MAY - JUNE 2023</t>
  </si>
  <si>
    <t>RENTAL OF BULLDOZERS WITH OPERATORS - SNOW REMOVAL JANUARY - APRIL 2023</t>
  </si>
  <si>
    <t>RENTAL OF BULLDOZERS WITH OPERATORS - SNOW REMOVAL OCTOBER - DECEMBER 2023</t>
  </si>
  <si>
    <t>RENTAL OF MECHANICAL SHOVELS WITH OPERATORS - SNOW REMOVAL - NOVEMBER - DECEMBER 2023</t>
  </si>
  <si>
    <t>Total for the supplier: J. RICHARD GAUTHIER INC. LOCATION DE MACHINERIE</t>
  </si>
  <si>
    <t>J.-RENÉ LAFOND INC.</t>
  </si>
  <si>
    <t>PURCHASE OF A MINI LOADER SIDEWALK CLEANER</t>
  </si>
  <si>
    <t xml:space="preserve">Total for the supplier: J.-RENÉ LAFOND INC.  </t>
  </si>
  <si>
    <t>KENWORTH MONTREAL</t>
  </si>
  <si>
    <t>GARAGE SUPPLIES</t>
  </si>
  <si>
    <t>VEHICLE REPAIRS</t>
  </si>
  <si>
    <t xml:space="preserve">Total for the supplier: KENWORTH MONTREAL </t>
  </si>
  <si>
    <t>KOLOSTAT INC.</t>
  </si>
  <si>
    <t>HVAC SYSTEM MAINTENANCE - ACC</t>
  </si>
  <si>
    <t>HVAC SYSTEM REPAIRS - VARIOUS LOCATIONS</t>
  </si>
  <si>
    <t>COOLING TOWER MAINTENANCE - ACC</t>
  </si>
  <si>
    <t>HVAC SYSTEM REPAIRS - ACC</t>
  </si>
  <si>
    <t>HVAC SYSTEM REPAIRS - RECREATION</t>
  </si>
  <si>
    <t>HVAC SYSTEM REPAIRS - PUBLIC WORKS</t>
  </si>
  <si>
    <t>HVAC SYSTEM MAINTENANCE - ARENA</t>
  </si>
  <si>
    <t xml:space="preserve">Total for the supplier: KOLOSTAT INC. </t>
  </si>
  <si>
    <t>LE GROUPE CIVITAS INC.</t>
  </si>
  <si>
    <t>PROFESSIONAL SERVICES - PNEUMATIC EXCAVATION &amp; LEAD WATER REPLACEMENT</t>
  </si>
  <si>
    <t>PROFESSIONAL SERVICES - INSTALLATION ELECTRICAL CONDUITS</t>
  </si>
  <si>
    <t xml:space="preserve">Total for the supplier: LE GROUPE CIVITAS INC. </t>
  </si>
  <si>
    <t>LES ENTREPRISES CANBEC CONSTRUCTION INC.</t>
  </si>
  <si>
    <t>SNOW REMOVAL - TERTIARY STREETS - EXTRA</t>
  </si>
  <si>
    <t>SNOW REMOVAL - RENTAL OF GRADERS WITH OPERATORS</t>
  </si>
  <si>
    <t>SNOW REMOVAL - TERTIARY STREETS - JANUARY - APRIL 2023</t>
  </si>
  <si>
    <t>SNOW REMOVAL - TERTIARY STREETS - OCTOBER - DECEMBER 2023</t>
  </si>
  <si>
    <t>SNOW REMOVAL - SECONDARY STREETS - OCTOBER - DECEMBER 2023</t>
  </si>
  <si>
    <t>SNOW REMOVAL - MAIN  STREETS - OCTOBER - DECEMBER 2023</t>
  </si>
  <si>
    <t xml:space="preserve">Total for the supplier: LES ENTREPRISES CANBEC CONSTRUCTION INC. </t>
  </si>
  <si>
    <t>LES ENTREPRISES MARC LEGAULT</t>
  </si>
  <si>
    <t>RENTAL OF 12 WHEELERS - OCTOBER - DECEMBER 2023</t>
  </si>
  <si>
    <t>RENTAL OF 12 WHEELERS - JANUARY - APRIL 2023</t>
  </si>
  <si>
    <t xml:space="preserve">Total for the supplier: LES ENTREPRISES MARC LEGAULT </t>
  </si>
  <si>
    <t>LES JARDINS W.G. CHARLEBOIS INC.</t>
  </si>
  <si>
    <t>PURCHASE OF ANNUAL FLOWERS</t>
  </si>
  <si>
    <t xml:space="preserve">Total for the supplier: LES JARDINS W.G. CHARLEBOIS INC. </t>
  </si>
  <si>
    <t>LES PAVAGES CEKA INC</t>
  </si>
  <si>
    <t>SNOW REMOVAL - MAIN STREETS - JANUARY - APRIL 2023</t>
  </si>
  <si>
    <t>SNOW REMOVAL - SECONDARY STREETS - JANUARY - APRIL 2023</t>
  </si>
  <si>
    <t>SNOW REMOVAL - MAIN STREETS - EXTRA CM</t>
  </si>
  <si>
    <t>SNOW REMOVAL - SECONDARY STREETS - EXTRA CM</t>
  </si>
  <si>
    <t>Total for the supplier: LES PAVAGES CEKA INC</t>
  </si>
  <si>
    <t>LES TECHNOLOGIES STAY CONNECTED INC.</t>
  </si>
  <si>
    <t>LAPTOP KIOSK LIBRARY</t>
  </si>
  <si>
    <t xml:space="preserve">Total for the supplier: LES TECHNOLOGIES STAY CONNECTED INC. </t>
  </si>
  <si>
    <t>LIMOGES &amp; FILS TERRASSEMENT</t>
  </si>
  <si>
    <t>RENOVATION OF SPLASH PAD AT SCHWARTZ PARK</t>
  </si>
  <si>
    <t>RENOVATION OF SPLASH PAD AT FYON PARK</t>
  </si>
  <si>
    <t>Total for the supplier: LIMOGES &amp; FILS TERRASSEMENT</t>
  </si>
  <si>
    <t>LUMEN INC.  (VENTES)</t>
  </si>
  <si>
    <t>ELECTRICAL SUPPLIES</t>
  </si>
  <si>
    <t>Total for the supplier: LUMEN INC.  (VENTES)</t>
  </si>
  <si>
    <t>MAGNETO-LAVAL INC</t>
  </si>
  <si>
    <t>Total for the supplier: MAGNETO-LAVAL INC</t>
  </si>
  <si>
    <t>MICRO LOGIC SAINTE-FOY LTEE</t>
  </si>
  <si>
    <t>OFFICE EQUIPMENT IT</t>
  </si>
  <si>
    <t>Total for the supplier: MICRO LOGIC SAINTE-FOY LTEE</t>
  </si>
  <si>
    <t>MICROMEL</t>
  </si>
  <si>
    <t>CONSULTING SERVICES FOR THE YEAR 2023</t>
  </si>
  <si>
    <t>Total for the supplier: MICROMEL</t>
  </si>
  <si>
    <t>NADEAU BLONDIN LORTIE ARCHITECTES</t>
  </si>
  <si>
    <t>PROFESSIONAL SERVICES  FOR VARIOUS PROJECTS</t>
  </si>
  <si>
    <t>PROFESSIONAL SERVICES FOR FEASABILITY STUDY</t>
  </si>
  <si>
    <t>Total for the supplier: NADEAU BLONDIN LORTIE ARCHITECTES</t>
  </si>
  <si>
    <t>NIEDCO</t>
  </si>
  <si>
    <t>BUILDING REPAIRS ACC LOCKER ROOM</t>
  </si>
  <si>
    <t>BUILDING REPAIRS ACC SHOWER ROOM</t>
  </si>
  <si>
    <t xml:space="preserve">Total for the supplier: NIEDCO </t>
  </si>
  <si>
    <t>NORTH STAR FIREWORKS ENTERTAINMENT 2020 INC.</t>
  </si>
  <si>
    <t>DRONE SHOW FOR CANADA DAY</t>
  </si>
  <si>
    <t xml:space="preserve">Total for the supplier: NORTH STAR FIREWORKS ENTERTAINMENT 2020 INC. </t>
  </si>
  <si>
    <t>NOVEXCO INC.</t>
  </si>
  <si>
    <t>OFFICE SUPPLIES - CITY HALL</t>
  </si>
  <si>
    <t>FURNITURE - LIBRARY</t>
  </si>
  <si>
    <t xml:space="preserve">Total for the supplier: NOVEXCO INC. </t>
  </si>
  <si>
    <t>NRJ ENVIRONNEMENT ROUTIER INC. (ISO 9002)</t>
  </si>
  <si>
    <t>COLLECTION &amp; TRANSPORT OF SECONDARY RECYCLABLE MATERIALS</t>
  </si>
  <si>
    <t xml:space="preserve">Total for the supplier: NRJ ENVIRONNEMENT ROUTIER INC. (ISO 9002) </t>
  </si>
  <si>
    <t>OG CONSULTANTS</t>
  </si>
  <si>
    <t>PROFESSIONAL SERVICES VARIOUS PROJECTS</t>
  </si>
  <si>
    <t>Total for the supplier: OG CONSULTANTS</t>
  </si>
  <si>
    <t>PAVAGES METROPOLITAIN INC.</t>
  </si>
  <si>
    <t>ROAD RESURFACING - VARIOUS LOCATIONS</t>
  </si>
  <si>
    <t>Total for the supplier: PAVAGES METROPOLITAIN INC.</t>
  </si>
  <si>
    <t>PAYSAGISTE STRATHMORE LANDSCAPING</t>
  </si>
  <si>
    <t>CONTRACT FOR TREE PRUNING AND BRACING</t>
  </si>
  <si>
    <t>Total for the supplier: PAYSAGISTE STRATHMORE LANDSCAPING</t>
  </si>
  <si>
    <t>PC-COURT LTEE</t>
  </si>
  <si>
    <t>SPORTS FIELDS EQUIPMENT &amp; INSTALLATIONS</t>
  </si>
  <si>
    <t>Total for the supplier: PC-COURT LTEE</t>
  </si>
  <si>
    <t>PG SOLUTIONS INC</t>
  </si>
  <si>
    <t>MASTER SOFTWARE LICENSE AND SUPPORT</t>
  </si>
  <si>
    <t>Total for the supplier: PG SOLUTIONS</t>
  </si>
  <si>
    <t>PICKLEROLL LLC</t>
  </si>
  <si>
    <t>PURCHASE OF PICKLEBALL FLOORING - ANNEX</t>
  </si>
  <si>
    <t>Total for the supplier: PICKLEROLL LLC</t>
  </si>
  <si>
    <t>PNEUS &amp; RECHAPAGE SOUTHWARD MONTREAL INC.</t>
  </si>
  <si>
    <t>Total for the supplier: PNEUS &amp; RECHAPAGE SOUTHWARD MONTREAL INC.</t>
  </si>
  <si>
    <t>PRECICOM TECHNOLOGIES INC</t>
  </si>
  <si>
    <t xml:space="preserve">CYBERSECURITY SERVICES </t>
  </si>
  <si>
    <t>Total for the supplier: PRECICOM TECHNOLOGIES INC</t>
  </si>
  <si>
    <t>PRESCOTT S.M.INC</t>
  </si>
  <si>
    <t>SANITARY SUPPLIES</t>
  </si>
  <si>
    <t>Total for the supplier: PRESCOTT S.M.INC</t>
  </si>
  <si>
    <t>PRODUITS SUNCOR ENERGIE S.E.N.C.</t>
  </si>
  <si>
    <t>REGULAR FUEL FOR CITY VEHICLES</t>
  </si>
  <si>
    <t xml:space="preserve">PURCHASE OF DIESEL </t>
  </si>
  <si>
    <t>Total for the supplier: PRODUITS SUNCOR ENERGIE S.E.N.C.</t>
  </si>
  <si>
    <t>PROGAZON ARBORICULTURE INC.</t>
  </si>
  <si>
    <t>PURCHASE OF A CHIPPER</t>
  </si>
  <si>
    <t>Total for the supplier: PROGAZON ARBORICULTURE INC.</t>
  </si>
  <si>
    <t>PROTECT-IP SOLUTIONS GLOBALES</t>
  </si>
  <si>
    <t>SECURITY EQUIPMENT SERVICES</t>
  </si>
  <si>
    <t xml:space="preserve">Total for the supplier: PROTECT-IP SOLUTIONS GLOBALES </t>
  </si>
  <si>
    <t>QUADIENT CANADA LTD</t>
  </si>
  <si>
    <t>POSTAGE</t>
  </si>
  <si>
    <t>Total for the supplier: QUADIENT CANADA LTD</t>
  </si>
  <si>
    <t>RCI ENVIRONNEMENT INC./DIV. DE WM QUEBEC INC</t>
  </si>
  <si>
    <t>COLLECTION AND TRANSPORT OF WASTE, BULKY WASTE AND ORGANIC MATERIALS</t>
  </si>
  <si>
    <t>Total for the supplier: RCI ENVIRONNEMENT INC./DIV. DE WM QUEBEC INC</t>
  </si>
  <si>
    <t>REDDOX PISCINE ET SPA</t>
  </si>
  <si>
    <t>MAINTENANCE SERVICES FOR INDOOR POOLS</t>
  </si>
  <si>
    <t>MAINTENANCE SERVICES FOR OUTDOOR POOL</t>
  </si>
  <si>
    <t>PURCHASE OF A SCAFFOLDING</t>
  </si>
  <si>
    <t>Total for the supplier: REDDOX PISCINE ET SPA</t>
  </si>
  <si>
    <t>SALESFORCE.COM CANADA CORP</t>
  </si>
  <si>
    <t>CONTRACT FOR CASE MANAGEMENT SYSTEM &amp; CUSOMER RELATIONSHIP MANAGEMENT</t>
  </si>
  <si>
    <t>Total for the supplier: SALESFORCE.COM CANADA CORP</t>
  </si>
  <si>
    <t>SECURITE CENTRALE INC.</t>
  </si>
  <si>
    <t>SECURITY SYSTEM INSTALLATION VARIOUS LOCATIONS</t>
  </si>
  <si>
    <t>Total for the supplier: SECURITE CENTRALE INC.</t>
  </si>
  <si>
    <t>SIGNEL SERVICES</t>
  </si>
  <si>
    <t>ROAD SIGNALING PRODUCTS  - VARIOUS LOCATIONS</t>
  </si>
  <si>
    <t>Total for the supplier: SIGNEL SERVICES</t>
  </si>
  <si>
    <t>SIMO MANAGEMENT</t>
  </si>
  <si>
    <t>BASIC SERVICE - CONTRACT FOR MANAGEMENT WATER &amp; SEWER SYSTEM OF THE CITY</t>
  </si>
  <si>
    <t>FEE SERVICES - CONTRACT FOR MANAGEMENT WATER &amp; SEWER SYSTEM OF THE CITY</t>
  </si>
  <si>
    <t>PUMPING &amp; CLEANING THE OIL SEPARATOR BASIN</t>
  </si>
  <si>
    <t>BRINGING WATER SERVICE LINES TO PARKS AND GREEN SPACES</t>
  </si>
  <si>
    <t>Total for the supplier: SIMO MANAGEMENT</t>
  </si>
  <si>
    <t>SOCIETE DE SAUVETAGE</t>
  </si>
  <si>
    <t>AQUATICS - TRAINING/MATERIALS</t>
  </si>
  <si>
    <t>Total for the supplier: SOCIETE DE SAUVETAGE</t>
  </si>
  <si>
    <t>ST-LAURENT SUSPENSIONS</t>
  </si>
  <si>
    <t xml:space="preserve">Total for the supplier: ST-LAURENT SUSPENSIONS </t>
  </si>
  <si>
    <t>STAGELINE MOBILE STAGE INC.</t>
  </si>
  <si>
    <t>PURCHASE OF A MOBILE STAGE FOR THE LIBRARY</t>
  </si>
  <si>
    <t>STAFF TRAINING - LIBRARY</t>
  </si>
  <si>
    <t>Total for the supplier: STAGELINE MOBILE STAGE INC.</t>
  </si>
  <si>
    <t>STANTEC EXPERTS-CONSEILS LTEE</t>
  </si>
  <si>
    <t>PROFESSIONAL SERVICES - REFURBISHING KIRWAN PARK</t>
  </si>
  <si>
    <t>Total for the supplier: STANTEC EXPERTS-CONSEILS LTEE</t>
  </si>
  <si>
    <t>ULINE</t>
  </si>
  <si>
    <t>EQUIPMENT, MATERIAL PARKS &amp; RECREATION</t>
  </si>
  <si>
    <t>Total for the supplier: ULINE</t>
  </si>
  <si>
    <t>UNIFORMES W. GRADINGER LTEE</t>
  </si>
  <si>
    <t>STAFF UNIFORMS</t>
  </si>
  <si>
    <t>Total for the supplier: UNIFORMES W. GRADINGER LTEE</t>
  </si>
  <si>
    <t>USD GLOBAL INC</t>
  </si>
  <si>
    <t>MAINTENANCE SERVICES FOR THE RECYCLING &amp; BLACK BINS</t>
  </si>
  <si>
    <t>PURCHASE AND DELIVERY OF BLACK GARBAGE BINS</t>
  </si>
  <si>
    <t>PURCHASE AND DELIVERY OF 240L BROWN COMPOST BINS</t>
  </si>
  <si>
    <t>Total for the supplier: USD GLOBAL INC</t>
  </si>
  <si>
    <t>VORTEX</t>
  </si>
  <si>
    <t>PLUMBING EQUIPMENT FOR SPLASHPAD</t>
  </si>
  <si>
    <t>Total for the supplier: VORTEX</t>
  </si>
  <si>
    <t>W. COTE &amp; FILS LTEE</t>
  </si>
  <si>
    <t>PURCHASE OF A TEN WHEELER</t>
  </si>
  <si>
    <t>Total for the supplier: W. COTE &amp; FILS LTEE</t>
  </si>
  <si>
    <t>WAJAX</t>
  </si>
  <si>
    <t>SERVICE CONTRACT - GENERATOR MAINTENANCE</t>
  </si>
  <si>
    <t>GENERATOR REPAIRS PW</t>
  </si>
  <si>
    <t>GENERATOR REPAIRS ACC</t>
  </si>
  <si>
    <t>GENERATOR REPAIR - PUMP STATION</t>
  </si>
  <si>
    <t>Total for the supplier: WAJAX</t>
  </si>
  <si>
    <t>WATERWELL IRRIGATION INC</t>
  </si>
  <si>
    <t>IRRIGATION SERVICES</t>
  </si>
  <si>
    <t>Total for the supplier: WATERWELL IRRIGATION INC</t>
  </si>
  <si>
    <t>Total Contracts over $2,000 totaling over $25,000 per supplier between 2022301/01 and 2023/12/31</t>
  </si>
  <si>
    <t>Including all applicable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</si>
</sst>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6" x14ac:knownFonts="1">
    <font>
      <sz val="10"/>
      <color indexed="8"/>
      <name val="ARIAL"/>
      <charset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164" fontId="2" fillId="0" borderId="0" applyFont="0" applyFill="0" applyBorder="0" applyAlignment="0" applyProtection="0"/>
  </cellStyleXfs>
  <cellXfs count="28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 shrinkToFit="1"/>
    </xf>
    <xf numFmtId="164" fontId="1" fillId="0" borderId="0" xfId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64" fontId="4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top" wrapText="1" readingOrder="1"/>
    </xf>
    <xf numFmtId="14" fontId="1" fillId="0" borderId="0" xfId="0" applyNumberFormat="1" applyFont="1" applyAlignment="1">
      <alignment horizontal="left" vertical="top"/>
    </xf>
    <xf numFmtId="165" fontId="1" fillId="0" borderId="0" xfId="1" applyNumberFormat="1" applyFont="1" applyAlignment="1">
      <alignment horizontal="right" vertical="top"/>
    </xf>
    <xf numFmtId="0" fontId="4" fillId="0" borderId="0" xfId="0" applyFont="1">
      <alignment vertical="top"/>
    </xf>
    <xf numFmtId="165" fontId="4" fillId="0" borderId="2" xfId="1" applyNumberFormat="1" applyFont="1" applyFill="1" applyBorder="1" applyAlignment="1">
      <alignment horizontal="right" vertical="top"/>
    </xf>
    <xf numFmtId="14" fontId="4" fillId="0" borderId="0" xfId="0" applyNumberFormat="1" applyFont="1" applyAlignment="1">
      <alignment horizontal="left" vertical="top"/>
    </xf>
    <xf numFmtId="165" fontId="4" fillId="0" borderId="0" xfId="1" applyNumberFormat="1" applyFon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1" fillId="0" borderId="0" xfId="1" applyNumberFormat="1" applyFont="1" applyFill="1" applyAlignment="1">
      <alignment horizontal="right" vertical="top"/>
    </xf>
    <xf numFmtId="0" fontId="4" fillId="0" borderId="0" xfId="0" applyFont="1" applyAlignment="1">
      <alignment vertical="top" wrapText="1" readingOrder="1"/>
    </xf>
    <xf numFmtId="165" fontId="4" fillId="0" borderId="2" xfId="0" applyNumberFormat="1" applyFont="1" applyBorder="1">
      <alignment vertical="top"/>
    </xf>
    <xf numFmtId="165" fontId="4" fillId="0" borderId="0" xfId="0" applyNumberFormat="1" applyFo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4" fillId="0" borderId="3" xfId="1" applyFont="1" applyFill="1" applyBorder="1" applyAlignment="1">
      <alignment horizontal="right" vertical="top"/>
    </xf>
    <xf numFmtId="164" fontId="1" fillId="0" borderId="0" xfId="0" applyNumberFormat="1" applyFont="1">
      <alignment vertical="top"/>
    </xf>
    <xf numFmtId="0" fontId="1" fillId="0" borderId="0" xfId="0" applyFont="1" applyAlignment="1">
      <alignment horizontal="right" vertical="top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1495425</xdr:colOff>
      <xdr:row>3</xdr:row>
      <xdr:rowOff>142874</xdr:rowOff>
    </xdr:to>
    <xdr:pic>
      <xdr:nvPicPr>
        <xdr:cNvPr id="2" name="Picture 1" descr="CSL PMS C">
          <a:extLst>
            <a:ext uri="{FF2B5EF4-FFF2-40B4-BE49-F238E27FC236}">
              <a16:creationId xmlns:a16="http://schemas.microsoft.com/office/drawing/2014/main" id="{20CC0C1A-43BE-44F3-B93D-9B2A9EFB10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"/>
          <a:ext cx="149542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1790-1CEB-4852-A891-D1ADF72DB698}">
  <dimension ref="A1:C562"/>
  <sheetViews>
    <sheetView showGridLines="0" tabSelected="1" view="pageBreakPreview" topLeftCell="A492" zoomScale="60" zoomScaleNormal="100" workbookViewId="0">
      <selection activeCell="L522" sqref="L522"/>
    </sheetView>
  </sheetViews>
  <sheetFormatPr baseColWidth="10" defaultColWidth="9.140625" defaultRowHeight="12" x14ac:dyDescent="0.2"/>
  <cols>
    <col min="1" max="1" width="50.85546875" style="1" customWidth="1"/>
    <col min="2" max="2" width="107.5703125" style="1" customWidth="1"/>
    <col min="3" max="3" width="25.140625" style="1" customWidth="1"/>
    <col min="4" max="16384" width="9.140625" style="1"/>
  </cols>
  <sheetData>
    <row r="1" spans="1:3" x14ac:dyDescent="0.2">
      <c r="B1" s="2"/>
      <c r="C1" s="3"/>
    </row>
    <row r="2" spans="1:3" ht="15.75" x14ac:dyDescent="0.2">
      <c r="A2" s="4" t="s">
        <v>0</v>
      </c>
      <c r="B2" s="4"/>
      <c r="C2" s="4"/>
    </row>
    <row r="3" spans="1:3" ht="15.75" x14ac:dyDescent="0.2">
      <c r="A3" s="4" t="s">
        <v>1</v>
      </c>
      <c r="B3" s="4"/>
      <c r="C3" s="4"/>
    </row>
    <row r="4" spans="1:3" ht="15.75" customHeight="1" x14ac:dyDescent="0.25">
      <c r="A4" s="5" t="s">
        <v>2</v>
      </c>
      <c r="B4" s="5"/>
      <c r="C4" s="5"/>
    </row>
    <row r="5" spans="1:3" ht="12" customHeight="1" x14ac:dyDescent="0.2">
      <c r="B5" s="2"/>
      <c r="C5" s="3"/>
    </row>
    <row r="6" spans="1:3" x14ac:dyDescent="0.2">
      <c r="A6" s="6" t="s">
        <v>3</v>
      </c>
      <c r="B6" s="7" t="s">
        <v>4</v>
      </c>
      <c r="C6" s="8" t="s">
        <v>5</v>
      </c>
    </row>
    <row r="8" spans="1:3" x14ac:dyDescent="0.2">
      <c r="A8" s="9" t="s">
        <v>6</v>
      </c>
      <c r="B8" s="10" t="s">
        <v>7</v>
      </c>
      <c r="C8" s="11">
        <v>229950</v>
      </c>
    </row>
    <row r="9" spans="1:3" x14ac:dyDescent="0.2">
      <c r="B9" s="12" t="s">
        <v>8</v>
      </c>
      <c r="C9" s="13">
        <f>SUBTOTAL(9,C8:C8)</f>
        <v>229950</v>
      </c>
    </row>
    <row r="10" spans="1:3" x14ac:dyDescent="0.2">
      <c r="A10" s="12"/>
      <c r="B10" s="14"/>
      <c r="C10" s="15"/>
    </row>
    <row r="11" spans="1:3" x14ac:dyDescent="0.2">
      <c r="A11" s="1" t="s">
        <v>9</v>
      </c>
      <c r="B11" s="16" t="s">
        <v>10</v>
      </c>
      <c r="C11" s="11">
        <v>17246.25</v>
      </c>
    </row>
    <row r="12" spans="1:3" x14ac:dyDescent="0.2">
      <c r="A12" s="9"/>
      <c r="B12" s="16" t="s">
        <v>11</v>
      </c>
      <c r="C12" s="11">
        <v>59212.130000000005</v>
      </c>
    </row>
    <row r="13" spans="1:3" x14ac:dyDescent="0.2">
      <c r="B13" s="16" t="s">
        <v>12</v>
      </c>
      <c r="C13" s="11">
        <v>17177.27</v>
      </c>
    </row>
    <row r="14" spans="1:3" x14ac:dyDescent="0.2">
      <c r="B14" s="16" t="s">
        <v>13</v>
      </c>
      <c r="C14" s="11">
        <v>9456.69</v>
      </c>
    </row>
    <row r="15" spans="1:3" x14ac:dyDescent="0.2">
      <c r="B15" s="16" t="s">
        <v>14</v>
      </c>
      <c r="C15" s="11">
        <v>21845.25</v>
      </c>
    </row>
    <row r="16" spans="1:3" x14ac:dyDescent="0.2">
      <c r="B16" s="12" t="s">
        <v>15</v>
      </c>
      <c r="C16" s="13">
        <f>SUBTOTAL(9,C11:C15)</f>
        <v>124937.59000000001</v>
      </c>
    </row>
    <row r="17" spans="1:3" x14ac:dyDescent="0.2">
      <c r="A17" s="12"/>
      <c r="B17" s="14"/>
      <c r="C17" s="15"/>
    </row>
    <row r="18" spans="1:3" x14ac:dyDescent="0.2">
      <c r="A18" s="1" t="s">
        <v>16</v>
      </c>
      <c r="B18" s="16" t="s">
        <v>17</v>
      </c>
      <c r="C18" s="11">
        <v>33768.160000000003</v>
      </c>
    </row>
    <row r="19" spans="1:3" x14ac:dyDescent="0.2">
      <c r="B19" s="12" t="s">
        <v>18</v>
      </c>
      <c r="C19" s="13">
        <f>SUM(C18)</f>
        <v>33768.160000000003</v>
      </c>
    </row>
    <row r="20" spans="1:3" x14ac:dyDescent="0.2">
      <c r="A20" s="12"/>
      <c r="B20" s="14"/>
      <c r="C20" s="15"/>
    </row>
    <row r="21" spans="1:3" x14ac:dyDescent="0.2">
      <c r="A21" s="17" t="s">
        <v>19</v>
      </c>
      <c r="B21" s="16" t="s">
        <v>20</v>
      </c>
      <c r="C21" s="11">
        <v>56444.11</v>
      </c>
    </row>
    <row r="22" spans="1:3" x14ac:dyDescent="0.2">
      <c r="B22" s="16" t="s">
        <v>21</v>
      </c>
      <c r="C22" s="11">
        <v>6789.27</v>
      </c>
    </row>
    <row r="23" spans="1:3" x14ac:dyDescent="0.2">
      <c r="B23" s="12" t="s">
        <v>22</v>
      </c>
      <c r="C23" s="13">
        <f>SUBTOTAL(9,C21:C22)</f>
        <v>63233.380000000005</v>
      </c>
    </row>
    <row r="24" spans="1:3" x14ac:dyDescent="0.2">
      <c r="A24" s="12"/>
      <c r="B24" s="14"/>
      <c r="C24" s="15"/>
    </row>
    <row r="25" spans="1:3" x14ac:dyDescent="0.2">
      <c r="A25" s="17" t="s">
        <v>23</v>
      </c>
      <c r="B25" s="10" t="s">
        <v>24</v>
      </c>
      <c r="C25" s="11">
        <v>31095</v>
      </c>
    </row>
    <row r="26" spans="1:3" x14ac:dyDescent="0.2">
      <c r="B26" s="18" t="s">
        <v>25</v>
      </c>
      <c r="C26" s="13">
        <f>SUBTOTAL(9,C25:C25)</f>
        <v>31095</v>
      </c>
    </row>
    <row r="27" spans="1:3" x14ac:dyDescent="0.2">
      <c r="A27" s="18"/>
      <c r="B27" s="14"/>
      <c r="C27" s="15"/>
    </row>
    <row r="28" spans="1:3" x14ac:dyDescent="0.2">
      <c r="A28" s="9" t="s">
        <v>26</v>
      </c>
      <c r="B28" s="16" t="s">
        <v>27</v>
      </c>
      <c r="C28" s="11">
        <v>3449.25</v>
      </c>
    </row>
    <row r="29" spans="1:3" x14ac:dyDescent="0.2">
      <c r="B29" s="16" t="s">
        <v>28</v>
      </c>
      <c r="C29" s="11">
        <v>2299.5</v>
      </c>
    </row>
    <row r="30" spans="1:3" x14ac:dyDescent="0.2">
      <c r="B30" s="16" t="s">
        <v>27</v>
      </c>
      <c r="C30" s="11">
        <v>4312.8599999999997</v>
      </c>
    </row>
    <row r="31" spans="1:3" x14ac:dyDescent="0.2">
      <c r="B31" s="16" t="s">
        <v>27</v>
      </c>
      <c r="C31" s="11">
        <v>2998.46</v>
      </c>
    </row>
    <row r="32" spans="1:3" x14ac:dyDescent="0.2">
      <c r="B32" s="16" t="s">
        <v>29</v>
      </c>
      <c r="C32" s="11">
        <v>15255.970000000001</v>
      </c>
    </row>
    <row r="33" spans="1:3" x14ac:dyDescent="0.2">
      <c r="B33" s="16" t="s">
        <v>27</v>
      </c>
      <c r="C33" s="11">
        <v>3320.17</v>
      </c>
    </row>
    <row r="34" spans="1:3" x14ac:dyDescent="0.2">
      <c r="B34" s="16" t="s">
        <v>28</v>
      </c>
      <c r="C34" s="11">
        <v>3327.38</v>
      </c>
    </row>
    <row r="35" spans="1:3" x14ac:dyDescent="0.2">
      <c r="B35" s="16" t="s">
        <v>27</v>
      </c>
      <c r="C35" s="11">
        <v>3145.2400000000002</v>
      </c>
    </row>
    <row r="36" spans="1:3" x14ac:dyDescent="0.2">
      <c r="B36" s="16" t="s">
        <v>27</v>
      </c>
      <c r="C36" s="11">
        <v>2853.53</v>
      </c>
    </row>
    <row r="37" spans="1:3" x14ac:dyDescent="0.2">
      <c r="B37" s="12" t="s">
        <v>30</v>
      </c>
      <c r="C37" s="13">
        <f>SUBTOTAL(9,C28:C36)</f>
        <v>40962.359999999993</v>
      </c>
    </row>
    <row r="38" spans="1:3" x14ac:dyDescent="0.2">
      <c r="A38" s="12"/>
      <c r="B38" s="14"/>
      <c r="C38" s="15"/>
    </row>
    <row r="39" spans="1:3" x14ac:dyDescent="0.2">
      <c r="A39" s="17" t="s">
        <v>31</v>
      </c>
      <c r="B39" s="10" t="s">
        <v>32</v>
      </c>
      <c r="C39" s="11">
        <v>22995</v>
      </c>
    </row>
    <row r="40" spans="1:3" x14ac:dyDescent="0.2">
      <c r="B40" s="10" t="s">
        <v>32</v>
      </c>
      <c r="C40" s="11">
        <v>6813.42</v>
      </c>
    </row>
    <row r="41" spans="1:3" x14ac:dyDescent="0.2">
      <c r="B41" s="12" t="s">
        <v>33</v>
      </c>
      <c r="C41" s="13">
        <f>SUBTOTAL(9,C39:C40)</f>
        <v>29808.42</v>
      </c>
    </row>
    <row r="42" spans="1:3" x14ac:dyDescent="0.2">
      <c r="A42" s="12"/>
      <c r="B42" s="14"/>
      <c r="C42" s="15"/>
    </row>
    <row r="43" spans="1:3" x14ac:dyDescent="0.2">
      <c r="A43" s="9" t="s">
        <v>34</v>
      </c>
      <c r="B43" s="10" t="s">
        <v>35</v>
      </c>
      <c r="C43" s="11">
        <v>18344.71</v>
      </c>
    </row>
    <row r="44" spans="1:3" x14ac:dyDescent="0.2">
      <c r="B44" s="10" t="s">
        <v>36</v>
      </c>
      <c r="C44" s="11">
        <v>5671.49</v>
      </c>
    </row>
    <row r="45" spans="1:3" x14ac:dyDescent="0.2">
      <c r="B45" s="10" t="s">
        <v>36</v>
      </c>
      <c r="C45" s="19">
        <v>4013.64</v>
      </c>
    </row>
    <row r="46" spans="1:3" x14ac:dyDescent="0.2">
      <c r="B46" s="12" t="s">
        <v>37</v>
      </c>
      <c r="C46" s="13">
        <f>SUBTOTAL(9,C43:C45)</f>
        <v>28029.839999999997</v>
      </c>
    </row>
    <row r="47" spans="1:3" x14ac:dyDescent="0.2">
      <c r="A47" s="12"/>
      <c r="B47" s="14"/>
      <c r="C47" s="15"/>
    </row>
    <row r="48" spans="1:3" x14ac:dyDescent="0.2">
      <c r="A48" s="9" t="s">
        <v>38</v>
      </c>
      <c r="B48" s="10" t="s">
        <v>39</v>
      </c>
      <c r="C48" s="11">
        <v>3259.54</v>
      </c>
    </row>
    <row r="49" spans="1:3" x14ac:dyDescent="0.2">
      <c r="B49" s="10" t="s">
        <v>39</v>
      </c>
      <c r="C49" s="11">
        <v>11830.93</v>
      </c>
    </row>
    <row r="50" spans="1:3" x14ac:dyDescent="0.2">
      <c r="B50" s="10" t="s">
        <v>39</v>
      </c>
      <c r="C50" s="11">
        <v>7183.07</v>
      </c>
    </row>
    <row r="51" spans="1:3" x14ac:dyDescent="0.2">
      <c r="B51" s="10" t="s">
        <v>39</v>
      </c>
      <c r="C51" s="11">
        <v>2655.92</v>
      </c>
    </row>
    <row r="52" spans="1:3" x14ac:dyDescent="0.2">
      <c r="B52" s="10" t="s">
        <v>39</v>
      </c>
      <c r="C52" s="11">
        <v>3682.08</v>
      </c>
    </row>
    <row r="53" spans="1:3" x14ac:dyDescent="0.2">
      <c r="B53" s="12" t="s">
        <v>40</v>
      </c>
      <c r="C53" s="13">
        <f>SUBTOTAL(9,C48:C52)</f>
        <v>28611.54</v>
      </c>
    </row>
    <row r="54" spans="1:3" x14ac:dyDescent="0.2">
      <c r="A54" s="12"/>
      <c r="B54" s="14"/>
      <c r="C54" s="15"/>
    </row>
    <row r="55" spans="1:3" x14ac:dyDescent="0.2">
      <c r="A55" s="17" t="s">
        <v>41</v>
      </c>
      <c r="B55" s="10" t="s">
        <v>42</v>
      </c>
      <c r="C55" s="11">
        <v>329328.21000000002</v>
      </c>
    </row>
    <row r="56" spans="1:3" x14ac:dyDescent="0.2">
      <c r="B56" s="10" t="s">
        <v>43</v>
      </c>
      <c r="C56" s="11">
        <v>7989.75</v>
      </c>
    </row>
    <row r="57" spans="1:3" x14ac:dyDescent="0.2">
      <c r="B57" s="12" t="s">
        <v>44</v>
      </c>
      <c r="C57" s="13">
        <f>SUBTOTAL(9,C55:C56)</f>
        <v>337317.96</v>
      </c>
    </row>
    <row r="58" spans="1:3" x14ac:dyDescent="0.2">
      <c r="A58" s="12"/>
      <c r="B58" s="14"/>
      <c r="C58" s="15"/>
    </row>
    <row r="59" spans="1:3" x14ac:dyDescent="0.2">
      <c r="A59" s="17" t="s">
        <v>45</v>
      </c>
      <c r="B59" s="10" t="s">
        <v>46</v>
      </c>
      <c r="C59" s="11">
        <v>5473.9800000000005</v>
      </c>
    </row>
    <row r="60" spans="1:3" x14ac:dyDescent="0.2">
      <c r="B60" s="10" t="s">
        <v>47</v>
      </c>
      <c r="C60" s="11">
        <v>204504.19</v>
      </c>
    </row>
    <row r="61" spans="1:3" x14ac:dyDescent="0.2">
      <c r="B61" s="10" t="s">
        <v>48</v>
      </c>
      <c r="C61" s="11">
        <v>305744.84000000003</v>
      </c>
    </row>
    <row r="62" spans="1:3" x14ac:dyDescent="0.2">
      <c r="B62" s="10" t="s">
        <v>49</v>
      </c>
      <c r="C62" s="11">
        <v>4317.49</v>
      </c>
    </row>
    <row r="63" spans="1:3" x14ac:dyDescent="0.2">
      <c r="B63" s="10" t="s">
        <v>50</v>
      </c>
      <c r="C63" s="11">
        <v>6338.35</v>
      </c>
    </row>
    <row r="64" spans="1:3" x14ac:dyDescent="0.2">
      <c r="B64" s="10" t="s">
        <v>51</v>
      </c>
      <c r="C64" s="11">
        <v>4357.33</v>
      </c>
    </row>
    <row r="65" spans="1:3" x14ac:dyDescent="0.2">
      <c r="B65" s="10" t="s">
        <v>52</v>
      </c>
      <c r="C65" s="11">
        <v>2436</v>
      </c>
    </row>
    <row r="66" spans="1:3" x14ac:dyDescent="0.2">
      <c r="B66" s="10" t="s">
        <v>53</v>
      </c>
      <c r="C66" s="11">
        <v>23194.18</v>
      </c>
    </row>
    <row r="67" spans="1:3" x14ac:dyDescent="0.2">
      <c r="B67" s="10" t="s">
        <v>52</v>
      </c>
      <c r="C67" s="11">
        <v>3168</v>
      </c>
    </row>
    <row r="68" spans="1:3" x14ac:dyDescent="0.2">
      <c r="B68" s="10" t="s">
        <v>52</v>
      </c>
      <c r="C68" s="11">
        <v>7500</v>
      </c>
    </row>
    <row r="69" spans="1:3" x14ac:dyDescent="0.2">
      <c r="B69" s="10" t="s">
        <v>52</v>
      </c>
      <c r="C69" s="11">
        <v>3514</v>
      </c>
    </row>
    <row r="70" spans="1:3" x14ac:dyDescent="0.2">
      <c r="B70" s="10" t="s">
        <v>52</v>
      </c>
      <c r="C70" s="11">
        <v>5000</v>
      </c>
    </row>
    <row r="71" spans="1:3" x14ac:dyDescent="0.2">
      <c r="B71" s="12" t="s">
        <v>54</v>
      </c>
      <c r="C71" s="13">
        <f>SUBTOTAL(9,C59:C70)</f>
        <v>575548.36</v>
      </c>
    </row>
    <row r="72" spans="1:3" x14ac:dyDescent="0.2">
      <c r="A72" s="12"/>
      <c r="B72" s="14"/>
      <c r="C72" s="15"/>
    </row>
    <row r="73" spans="1:3" x14ac:dyDescent="0.2">
      <c r="A73" s="17" t="s">
        <v>55</v>
      </c>
      <c r="B73" s="10" t="s">
        <v>56</v>
      </c>
      <c r="C73" s="11">
        <v>27370.95</v>
      </c>
    </row>
    <row r="74" spans="1:3" x14ac:dyDescent="0.2">
      <c r="A74" s="17"/>
      <c r="B74" s="10" t="s">
        <v>56</v>
      </c>
      <c r="C74" s="11">
        <v>15291.68</v>
      </c>
    </row>
    <row r="75" spans="1:3" x14ac:dyDescent="0.2">
      <c r="B75" s="10" t="s">
        <v>56</v>
      </c>
      <c r="C75" s="11">
        <v>69536.88</v>
      </c>
    </row>
    <row r="76" spans="1:3" x14ac:dyDescent="0.2">
      <c r="B76" s="10" t="s">
        <v>57</v>
      </c>
      <c r="C76" s="11">
        <v>119215.28</v>
      </c>
    </row>
    <row r="77" spans="1:3" x14ac:dyDescent="0.2">
      <c r="B77" s="12" t="s">
        <v>58</v>
      </c>
      <c r="C77" s="13">
        <f>SUBTOTAL(9,C73:C76)</f>
        <v>231414.79</v>
      </c>
    </row>
    <row r="78" spans="1:3" x14ac:dyDescent="0.2">
      <c r="A78" s="12"/>
      <c r="B78" s="14"/>
      <c r="C78" s="15"/>
    </row>
    <row r="79" spans="1:3" x14ac:dyDescent="0.2">
      <c r="A79" s="17" t="s">
        <v>59</v>
      </c>
      <c r="B79" s="10" t="s">
        <v>60</v>
      </c>
      <c r="C79" s="11">
        <v>33802.65</v>
      </c>
    </row>
    <row r="80" spans="1:3" x14ac:dyDescent="0.2">
      <c r="B80" s="18" t="s">
        <v>61</v>
      </c>
      <c r="C80" s="13">
        <f>SUBTOTAL(9,C79:C79)</f>
        <v>33802.65</v>
      </c>
    </row>
    <row r="81" spans="1:3" x14ac:dyDescent="0.2">
      <c r="A81" s="18"/>
      <c r="B81" s="14"/>
      <c r="C81" s="15"/>
    </row>
    <row r="82" spans="1:3" x14ac:dyDescent="0.2">
      <c r="A82" s="17" t="s">
        <v>62</v>
      </c>
      <c r="B82" s="10" t="s">
        <v>63</v>
      </c>
      <c r="C82" s="11">
        <v>2459.2600000000002</v>
      </c>
    </row>
    <row r="83" spans="1:3" x14ac:dyDescent="0.2">
      <c r="B83" s="10" t="s">
        <v>63</v>
      </c>
      <c r="C83" s="11">
        <v>3788.82</v>
      </c>
    </row>
    <row r="84" spans="1:3" x14ac:dyDescent="0.2">
      <c r="B84" s="10" t="s">
        <v>63</v>
      </c>
      <c r="C84" s="11">
        <v>3788.82</v>
      </c>
    </row>
    <row r="85" spans="1:3" x14ac:dyDescent="0.2">
      <c r="B85" s="10" t="s">
        <v>63</v>
      </c>
      <c r="C85" s="11">
        <v>5110.6400000000003</v>
      </c>
    </row>
    <row r="86" spans="1:3" x14ac:dyDescent="0.2">
      <c r="B86" s="10" t="s">
        <v>63</v>
      </c>
      <c r="C86" s="11">
        <v>4909.3</v>
      </c>
    </row>
    <row r="87" spans="1:3" x14ac:dyDescent="0.2">
      <c r="B87" s="10" t="s">
        <v>63</v>
      </c>
      <c r="C87" s="11">
        <v>4909.3</v>
      </c>
    </row>
    <row r="88" spans="1:3" x14ac:dyDescent="0.2">
      <c r="B88" s="10" t="s">
        <v>63</v>
      </c>
      <c r="C88" s="11">
        <v>3091.05</v>
      </c>
    </row>
    <row r="89" spans="1:3" x14ac:dyDescent="0.2">
      <c r="B89" s="10" t="s">
        <v>63</v>
      </c>
      <c r="C89" s="11">
        <v>2280.48</v>
      </c>
    </row>
    <row r="90" spans="1:3" x14ac:dyDescent="0.2">
      <c r="B90" s="10" t="s">
        <v>63</v>
      </c>
      <c r="C90" s="11">
        <v>8327.17</v>
      </c>
    </row>
    <row r="91" spans="1:3" x14ac:dyDescent="0.2">
      <c r="B91" s="10" t="s">
        <v>63</v>
      </c>
      <c r="C91" s="11">
        <v>8327.17</v>
      </c>
    </row>
    <row r="92" spans="1:3" x14ac:dyDescent="0.2">
      <c r="B92" s="10" t="s">
        <v>63</v>
      </c>
      <c r="C92" s="11">
        <v>12125.09</v>
      </c>
    </row>
    <row r="93" spans="1:3" x14ac:dyDescent="0.2">
      <c r="B93" s="10" t="s">
        <v>63</v>
      </c>
      <c r="C93" s="11">
        <v>2740.9500000000003</v>
      </c>
    </row>
    <row r="94" spans="1:3" x14ac:dyDescent="0.2">
      <c r="B94" s="10" t="s">
        <v>63</v>
      </c>
      <c r="C94" s="11">
        <v>5222.76</v>
      </c>
    </row>
    <row r="95" spans="1:3" x14ac:dyDescent="0.2">
      <c r="B95" s="10" t="s">
        <v>63</v>
      </c>
      <c r="C95" s="11">
        <v>5222.76</v>
      </c>
    </row>
    <row r="96" spans="1:3" x14ac:dyDescent="0.2">
      <c r="B96" s="10" t="s">
        <v>63</v>
      </c>
      <c r="C96" s="11">
        <v>4954.21</v>
      </c>
    </row>
    <row r="97" spans="1:3" x14ac:dyDescent="0.2">
      <c r="B97" s="10" t="s">
        <v>63</v>
      </c>
      <c r="C97" s="11">
        <v>19994.73</v>
      </c>
    </row>
    <row r="98" spans="1:3" x14ac:dyDescent="0.2">
      <c r="B98" s="10" t="s">
        <v>63</v>
      </c>
      <c r="C98" s="11">
        <v>7389.97</v>
      </c>
    </row>
    <row r="99" spans="1:3" x14ac:dyDescent="0.2">
      <c r="B99" s="10" t="s">
        <v>63</v>
      </c>
      <c r="C99" s="11">
        <v>7389.97</v>
      </c>
    </row>
    <row r="100" spans="1:3" x14ac:dyDescent="0.2">
      <c r="B100" s="10" t="s">
        <v>63</v>
      </c>
      <c r="C100" s="11">
        <v>11839.49</v>
      </c>
    </row>
    <row r="101" spans="1:3" x14ac:dyDescent="0.2">
      <c r="B101" s="10" t="s">
        <v>63</v>
      </c>
      <c r="C101" s="11">
        <v>11839.49</v>
      </c>
    </row>
    <row r="102" spans="1:3" x14ac:dyDescent="0.2">
      <c r="B102" s="10" t="s">
        <v>63</v>
      </c>
      <c r="C102" s="11">
        <v>3500.9900000000002</v>
      </c>
    </row>
    <row r="103" spans="1:3" x14ac:dyDescent="0.2">
      <c r="B103" s="10" t="s">
        <v>63</v>
      </c>
      <c r="C103" s="11">
        <v>2414.48</v>
      </c>
    </row>
    <row r="104" spans="1:3" x14ac:dyDescent="0.2">
      <c r="B104" s="10" t="s">
        <v>63</v>
      </c>
      <c r="C104" s="11">
        <v>7662.97</v>
      </c>
    </row>
    <row r="105" spans="1:3" x14ac:dyDescent="0.2">
      <c r="B105" s="10" t="s">
        <v>63</v>
      </c>
      <c r="C105" s="11">
        <v>3134.36</v>
      </c>
    </row>
    <row r="106" spans="1:3" x14ac:dyDescent="0.2">
      <c r="B106" s="10" t="s">
        <v>63</v>
      </c>
      <c r="C106" s="11">
        <v>3134.36</v>
      </c>
    </row>
    <row r="107" spans="1:3" x14ac:dyDescent="0.2">
      <c r="B107" s="10" t="s">
        <v>63</v>
      </c>
      <c r="C107" s="11">
        <v>3782.6800000000003</v>
      </c>
    </row>
    <row r="108" spans="1:3" x14ac:dyDescent="0.2">
      <c r="B108" s="10" t="s">
        <v>63</v>
      </c>
      <c r="C108" s="11">
        <v>2092.5500000000002</v>
      </c>
    </row>
    <row r="109" spans="1:3" x14ac:dyDescent="0.2">
      <c r="B109" s="12" t="s">
        <v>64</v>
      </c>
      <c r="C109" s="13">
        <f>SUBTOTAL(9,C82:C108)</f>
        <v>161433.81999999995</v>
      </c>
    </row>
    <row r="110" spans="1:3" x14ac:dyDescent="0.2">
      <c r="A110" s="12"/>
      <c r="B110" s="14"/>
      <c r="C110" s="15"/>
    </row>
    <row r="111" spans="1:3" x14ac:dyDescent="0.2">
      <c r="A111" s="17" t="s">
        <v>65</v>
      </c>
      <c r="B111" s="10" t="s">
        <v>66</v>
      </c>
      <c r="C111" s="11">
        <v>104539.54000000001</v>
      </c>
    </row>
    <row r="112" spans="1:3" x14ac:dyDescent="0.2">
      <c r="B112" s="10" t="s">
        <v>67</v>
      </c>
      <c r="C112" s="11">
        <v>4321.0600000000004</v>
      </c>
    </row>
    <row r="113" spans="1:3" x14ac:dyDescent="0.2">
      <c r="B113" s="10" t="s">
        <v>67</v>
      </c>
      <c r="C113" s="11">
        <v>3905.87</v>
      </c>
    </row>
    <row r="114" spans="1:3" x14ac:dyDescent="0.2">
      <c r="B114" s="10" t="s">
        <v>67</v>
      </c>
      <c r="C114" s="11">
        <v>4808.3500000000004</v>
      </c>
    </row>
    <row r="115" spans="1:3" x14ac:dyDescent="0.2">
      <c r="B115" s="10" t="s">
        <v>67</v>
      </c>
      <c r="C115" s="11">
        <v>5614.07</v>
      </c>
    </row>
    <row r="116" spans="1:3" x14ac:dyDescent="0.2">
      <c r="B116" s="10" t="s">
        <v>67</v>
      </c>
      <c r="C116" s="11">
        <v>4521.45</v>
      </c>
    </row>
    <row r="117" spans="1:3" x14ac:dyDescent="0.2">
      <c r="B117" s="10" t="s">
        <v>67</v>
      </c>
      <c r="C117" s="11">
        <v>6086.4800000000005</v>
      </c>
    </row>
    <row r="118" spans="1:3" x14ac:dyDescent="0.2">
      <c r="B118" s="12" t="s">
        <v>68</v>
      </c>
      <c r="C118" s="13">
        <f>SUBTOTAL(9,C111:C117)</f>
        <v>133796.82</v>
      </c>
    </row>
    <row r="119" spans="1:3" x14ac:dyDescent="0.2">
      <c r="A119" s="12"/>
      <c r="B119" s="14"/>
      <c r="C119" s="15"/>
    </row>
    <row r="120" spans="1:3" x14ac:dyDescent="0.2">
      <c r="A120" s="17" t="s">
        <v>69</v>
      </c>
      <c r="B120" s="16" t="s">
        <v>70</v>
      </c>
      <c r="C120" s="11">
        <v>237680.92</v>
      </c>
    </row>
    <row r="121" spans="1:3" x14ac:dyDescent="0.2">
      <c r="A121" s="17"/>
      <c r="B121" s="16" t="s">
        <v>71</v>
      </c>
      <c r="C121" s="11">
        <v>237699.32</v>
      </c>
    </row>
    <row r="122" spans="1:3" x14ac:dyDescent="0.2">
      <c r="B122" s="12" t="s">
        <v>72</v>
      </c>
      <c r="C122" s="13">
        <f>SUM(C120:C121)</f>
        <v>475380.24</v>
      </c>
    </row>
    <row r="123" spans="1:3" x14ac:dyDescent="0.2">
      <c r="A123" s="12"/>
      <c r="B123" s="14"/>
      <c r="C123" s="15"/>
    </row>
    <row r="124" spans="1:3" x14ac:dyDescent="0.2">
      <c r="A124" s="17" t="s">
        <v>73</v>
      </c>
      <c r="B124" s="16" t="s">
        <v>74</v>
      </c>
      <c r="C124" s="11">
        <v>13347.44</v>
      </c>
    </row>
    <row r="125" spans="1:3" x14ac:dyDescent="0.2">
      <c r="B125" s="16" t="s">
        <v>74</v>
      </c>
      <c r="C125" s="11">
        <v>4372.5</v>
      </c>
    </row>
    <row r="126" spans="1:3" x14ac:dyDescent="0.2">
      <c r="B126" s="16" t="s">
        <v>75</v>
      </c>
      <c r="C126" s="11">
        <v>4870.34</v>
      </c>
    </row>
    <row r="127" spans="1:3" x14ac:dyDescent="0.2">
      <c r="B127" s="16" t="s">
        <v>74</v>
      </c>
      <c r="C127" s="11">
        <v>6055.7300000000005</v>
      </c>
    </row>
    <row r="128" spans="1:3" x14ac:dyDescent="0.2">
      <c r="B128" s="16" t="s">
        <v>74</v>
      </c>
      <c r="C128" s="11">
        <v>2246.61</v>
      </c>
    </row>
    <row r="129" spans="1:3" x14ac:dyDescent="0.2">
      <c r="B129" s="16" t="s">
        <v>74</v>
      </c>
      <c r="C129" s="11">
        <v>9990.0400000000009</v>
      </c>
    </row>
    <row r="130" spans="1:3" x14ac:dyDescent="0.2">
      <c r="B130" s="16" t="s">
        <v>74</v>
      </c>
      <c r="C130" s="11">
        <v>5095.7</v>
      </c>
    </row>
    <row r="131" spans="1:3" x14ac:dyDescent="0.2">
      <c r="B131" s="16" t="s">
        <v>76</v>
      </c>
      <c r="C131" s="11">
        <v>13215.23</v>
      </c>
    </row>
    <row r="132" spans="1:3" x14ac:dyDescent="0.2">
      <c r="B132" s="16" t="s">
        <v>74</v>
      </c>
      <c r="C132" s="11">
        <v>5095.7</v>
      </c>
    </row>
    <row r="133" spans="1:3" x14ac:dyDescent="0.2">
      <c r="B133" s="16" t="s">
        <v>75</v>
      </c>
      <c r="C133" s="11">
        <v>4232.2299999999996</v>
      </c>
    </row>
    <row r="134" spans="1:3" x14ac:dyDescent="0.2">
      <c r="B134" s="16" t="s">
        <v>77</v>
      </c>
      <c r="C134" s="11">
        <v>2557.04</v>
      </c>
    </row>
    <row r="135" spans="1:3" x14ac:dyDescent="0.2">
      <c r="B135" s="16" t="s">
        <v>74</v>
      </c>
      <c r="C135" s="11">
        <v>2109.79</v>
      </c>
    </row>
    <row r="136" spans="1:3" x14ac:dyDescent="0.2">
      <c r="B136" s="16" t="s">
        <v>78</v>
      </c>
      <c r="C136" s="11">
        <v>22153.200000000001</v>
      </c>
    </row>
    <row r="137" spans="1:3" x14ac:dyDescent="0.2">
      <c r="B137" s="12" t="s">
        <v>79</v>
      </c>
      <c r="C137" s="13">
        <f>SUBTOTAL(9,C124:C136)</f>
        <v>95341.549999999974</v>
      </c>
    </row>
    <row r="138" spans="1:3" x14ac:dyDescent="0.2">
      <c r="A138" s="12"/>
      <c r="B138" s="14"/>
      <c r="C138" s="15"/>
    </row>
    <row r="139" spans="1:3" x14ac:dyDescent="0.2">
      <c r="A139" s="17" t="s">
        <v>80</v>
      </c>
      <c r="B139" s="10" t="s">
        <v>81</v>
      </c>
      <c r="C139" s="11">
        <v>86231.25</v>
      </c>
    </row>
    <row r="140" spans="1:3" x14ac:dyDescent="0.2">
      <c r="B140" s="10" t="s">
        <v>82</v>
      </c>
      <c r="C140" s="11">
        <v>4599</v>
      </c>
    </row>
    <row r="141" spans="1:3" x14ac:dyDescent="0.2">
      <c r="B141" s="10" t="s">
        <v>83</v>
      </c>
      <c r="C141" s="11">
        <v>4024.13</v>
      </c>
    </row>
    <row r="142" spans="1:3" x14ac:dyDescent="0.2">
      <c r="B142" s="12" t="s">
        <v>84</v>
      </c>
      <c r="C142" s="13">
        <f>SUBTOTAL(9,C139:C141)</f>
        <v>94854.38</v>
      </c>
    </row>
    <row r="143" spans="1:3" x14ac:dyDescent="0.2">
      <c r="A143" s="12"/>
      <c r="B143" s="14"/>
      <c r="C143" s="15"/>
    </row>
    <row r="144" spans="1:3" x14ac:dyDescent="0.2">
      <c r="A144" s="1" t="s">
        <v>85</v>
      </c>
      <c r="B144" s="10" t="s">
        <v>86</v>
      </c>
      <c r="C144" s="11">
        <v>688677.77</v>
      </c>
    </row>
    <row r="145" spans="1:3" x14ac:dyDescent="0.2">
      <c r="B145" s="10" t="s">
        <v>86</v>
      </c>
      <c r="C145" s="11">
        <v>45990</v>
      </c>
    </row>
    <row r="146" spans="1:3" x14ac:dyDescent="0.2">
      <c r="B146" s="12" t="s">
        <v>87</v>
      </c>
      <c r="C146" s="13">
        <f>SUBTOTAL(9,C144:C145)</f>
        <v>734667.77</v>
      </c>
    </row>
    <row r="147" spans="1:3" x14ac:dyDescent="0.2">
      <c r="A147" s="12"/>
      <c r="B147" s="14"/>
      <c r="C147" s="15"/>
    </row>
    <row r="148" spans="1:3" x14ac:dyDescent="0.2">
      <c r="A148" s="9" t="s">
        <v>88</v>
      </c>
      <c r="B148" s="10" t="s">
        <v>89</v>
      </c>
      <c r="C148" s="11">
        <v>86231.25</v>
      </c>
    </row>
    <row r="149" spans="1:3" x14ac:dyDescent="0.2">
      <c r="B149" s="20" t="s">
        <v>90</v>
      </c>
      <c r="C149" s="13">
        <f>SUBTOTAL(9,C148:C148)</f>
        <v>86231.25</v>
      </c>
    </row>
    <row r="150" spans="1:3" x14ac:dyDescent="0.2">
      <c r="A150" s="20"/>
      <c r="B150" s="14"/>
      <c r="C150" s="15"/>
    </row>
    <row r="151" spans="1:3" x14ac:dyDescent="0.2">
      <c r="A151" s="9" t="s">
        <v>91</v>
      </c>
      <c r="B151" s="10" t="s">
        <v>92</v>
      </c>
      <c r="C151" s="11">
        <v>314231.94</v>
      </c>
    </row>
    <row r="152" spans="1:3" x14ac:dyDescent="0.2">
      <c r="B152" s="20" t="s">
        <v>93</v>
      </c>
      <c r="C152" s="13">
        <f>SUM(C151)</f>
        <v>314231.94</v>
      </c>
    </row>
    <row r="153" spans="1:3" x14ac:dyDescent="0.2">
      <c r="A153" s="20"/>
      <c r="C153" s="15"/>
    </row>
    <row r="154" spans="1:3" x14ac:dyDescent="0.2">
      <c r="A154" s="9" t="s">
        <v>94</v>
      </c>
      <c r="B154" s="10" t="s">
        <v>95</v>
      </c>
      <c r="C154" s="11">
        <v>86806.13</v>
      </c>
    </row>
    <row r="155" spans="1:3" x14ac:dyDescent="0.2">
      <c r="B155" s="20" t="s">
        <v>96</v>
      </c>
      <c r="C155" s="13">
        <f>SUBTOTAL(9,C154:C154)</f>
        <v>86806.13</v>
      </c>
    </row>
    <row r="156" spans="1:3" x14ac:dyDescent="0.2">
      <c r="A156" s="20"/>
      <c r="B156" s="14"/>
      <c r="C156" s="15"/>
    </row>
    <row r="157" spans="1:3" x14ac:dyDescent="0.2">
      <c r="A157" s="1" t="s">
        <v>97</v>
      </c>
      <c r="B157" s="10" t="s">
        <v>98</v>
      </c>
      <c r="C157" s="11">
        <v>49700.31</v>
      </c>
    </row>
    <row r="158" spans="1:3" x14ac:dyDescent="0.2">
      <c r="B158" s="12" t="s">
        <v>99</v>
      </c>
      <c r="C158" s="13">
        <f>SUBTOTAL(9,C157:C157)</f>
        <v>49700.31</v>
      </c>
    </row>
    <row r="159" spans="1:3" x14ac:dyDescent="0.2">
      <c r="A159" s="12"/>
      <c r="B159" s="14"/>
      <c r="C159" s="15"/>
    </row>
    <row r="160" spans="1:3" x14ac:dyDescent="0.2">
      <c r="A160" s="1" t="s">
        <v>100</v>
      </c>
      <c r="B160" s="16" t="s">
        <v>101</v>
      </c>
      <c r="C160" s="11">
        <v>41987.040000000001</v>
      </c>
    </row>
    <row r="161" spans="1:3" x14ac:dyDescent="0.2">
      <c r="B161" s="10" t="s">
        <v>102</v>
      </c>
      <c r="C161" s="11">
        <v>1121957.0900000001</v>
      </c>
    </row>
    <row r="162" spans="1:3" x14ac:dyDescent="0.2">
      <c r="B162" s="12" t="s">
        <v>103</v>
      </c>
      <c r="C162" s="13">
        <f>SUBTOTAL(9,C160:C161)</f>
        <v>1163944.1300000001</v>
      </c>
    </row>
    <row r="163" spans="1:3" x14ac:dyDescent="0.2">
      <c r="A163" s="12"/>
      <c r="B163" s="14"/>
      <c r="C163" s="15"/>
    </row>
    <row r="164" spans="1:3" x14ac:dyDescent="0.2">
      <c r="A164" s="17" t="s">
        <v>104</v>
      </c>
      <c r="B164" s="16" t="s">
        <v>105</v>
      </c>
      <c r="C164" s="11">
        <v>65995.649999999994</v>
      </c>
    </row>
    <row r="165" spans="1:3" x14ac:dyDescent="0.2">
      <c r="B165" s="18" t="s">
        <v>106</v>
      </c>
      <c r="C165" s="13">
        <f>SUBTOTAL(9,C164:C164)</f>
        <v>65995.649999999994</v>
      </c>
    </row>
    <row r="166" spans="1:3" x14ac:dyDescent="0.2">
      <c r="A166" s="18"/>
      <c r="B166" s="14"/>
      <c r="C166" s="15"/>
    </row>
    <row r="167" spans="1:3" x14ac:dyDescent="0.2">
      <c r="A167" s="17" t="s">
        <v>107</v>
      </c>
      <c r="B167" s="10" t="s">
        <v>108</v>
      </c>
      <c r="C167" s="11">
        <v>5444.07</v>
      </c>
    </row>
    <row r="168" spans="1:3" x14ac:dyDescent="0.2">
      <c r="B168" s="10" t="s">
        <v>109</v>
      </c>
      <c r="C168" s="11">
        <v>2356.9900000000002</v>
      </c>
    </row>
    <row r="169" spans="1:3" x14ac:dyDescent="0.2">
      <c r="B169" s="10" t="s">
        <v>110</v>
      </c>
      <c r="C169" s="11">
        <v>2926.4700000000003</v>
      </c>
    </row>
    <row r="170" spans="1:3" x14ac:dyDescent="0.2">
      <c r="B170" s="10" t="s">
        <v>110</v>
      </c>
      <c r="C170" s="11">
        <v>27023.02</v>
      </c>
    </row>
    <row r="171" spans="1:3" x14ac:dyDescent="0.2">
      <c r="B171" s="10" t="s">
        <v>111</v>
      </c>
      <c r="C171" s="11">
        <v>2079.4900000000002</v>
      </c>
    </row>
    <row r="172" spans="1:3" x14ac:dyDescent="0.2">
      <c r="B172" s="12" t="s">
        <v>112</v>
      </c>
      <c r="C172" s="13">
        <f>SUBTOTAL(9,C167:C171)</f>
        <v>39830.04</v>
      </c>
    </row>
    <row r="173" spans="1:3" x14ac:dyDescent="0.2">
      <c r="A173" s="12"/>
      <c r="B173" s="14"/>
      <c r="C173" s="15"/>
    </row>
    <row r="174" spans="1:3" x14ac:dyDescent="0.2">
      <c r="A174" s="9" t="s">
        <v>113</v>
      </c>
      <c r="B174" s="10" t="s">
        <v>114</v>
      </c>
      <c r="C174" s="11">
        <v>25237.010000000002</v>
      </c>
    </row>
    <row r="175" spans="1:3" x14ac:dyDescent="0.2">
      <c r="B175" s="20" t="s">
        <v>115</v>
      </c>
      <c r="C175" s="13">
        <f>SUBTOTAL(9,C174:C174)</f>
        <v>25237.010000000002</v>
      </c>
    </row>
    <row r="176" spans="1:3" x14ac:dyDescent="0.2">
      <c r="A176" s="20"/>
      <c r="B176" s="14"/>
      <c r="C176" s="15"/>
    </row>
    <row r="177" spans="1:3" x14ac:dyDescent="0.2">
      <c r="A177" s="17" t="s">
        <v>116</v>
      </c>
      <c r="B177" s="16" t="s">
        <v>117</v>
      </c>
      <c r="C177" s="11">
        <v>109226.25</v>
      </c>
    </row>
    <row r="178" spans="1:3" x14ac:dyDescent="0.2">
      <c r="B178" s="10" t="s">
        <v>118</v>
      </c>
      <c r="C178" s="11">
        <v>3305.53</v>
      </c>
    </row>
    <row r="179" spans="1:3" x14ac:dyDescent="0.2">
      <c r="B179" s="12" t="s">
        <v>119</v>
      </c>
      <c r="C179" s="13">
        <f>SUBTOTAL(9,C177:C178)</f>
        <v>112531.78</v>
      </c>
    </row>
    <row r="180" spans="1:3" x14ac:dyDescent="0.2">
      <c r="A180" s="12"/>
      <c r="B180" s="14"/>
      <c r="C180" s="15"/>
    </row>
    <row r="181" spans="1:3" x14ac:dyDescent="0.2">
      <c r="A181" s="17" t="s">
        <v>120</v>
      </c>
      <c r="B181" s="10" t="s">
        <v>121</v>
      </c>
      <c r="C181" s="11">
        <v>5268.88</v>
      </c>
    </row>
    <row r="182" spans="1:3" x14ac:dyDescent="0.2">
      <c r="B182" s="10" t="s">
        <v>122</v>
      </c>
      <c r="C182" s="11">
        <v>18977.2</v>
      </c>
    </row>
    <row r="183" spans="1:3" x14ac:dyDescent="0.2">
      <c r="B183" s="10" t="s">
        <v>122</v>
      </c>
      <c r="C183" s="11">
        <v>2419.0700000000002</v>
      </c>
    </row>
    <row r="184" spans="1:3" x14ac:dyDescent="0.2">
      <c r="B184" s="12" t="s">
        <v>123</v>
      </c>
      <c r="C184" s="13">
        <f>SUBTOTAL(9,C181:C183)</f>
        <v>26665.15</v>
      </c>
    </row>
    <row r="185" spans="1:3" x14ac:dyDescent="0.2">
      <c r="A185" s="12"/>
      <c r="B185" s="14"/>
      <c r="C185" s="15"/>
    </row>
    <row r="186" spans="1:3" x14ac:dyDescent="0.2">
      <c r="A186" s="17" t="s">
        <v>124</v>
      </c>
      <c r="B186" s="10" t="s">
        <v>125</v>
      </c>
      <c r="C186" s="11">
        <v>29663.55</v>
      </c>
    </row>
    <row r="187" spans="1:3" x14ac:dyDescent="0.2">
      <c r="B187" s="18" t="s">
        <v>126</v>
      </c>
      <c r="C187" s="13">
        <f>SUBTOTAL(9,C186:C186)</f>
        <v>29663.55</v>
      </c>
    </row>
    <row r="188" spans="1:3" x14ac:dyDescent="0.2">
      <c r="A188" s="18"/>
      <c r="B188" s="14"/>
      <c r="C188" s="15"/>
    </row>
    <row r="189" spans="1:3" x14ac:dyDescent="0.2">
      <c r="A189" s="17" t="s">
        <v>127</v>
      </c>
      <c r="B189" s="10" t="s">
        <v>128</v>
      </c>
      <c r="C189" s="11">
        <v>22995</v>
      </c>
    </row>
    <row r="190" spans="1:3" x14ac:dyDescent="0.2">
      <c r="B190" s="10" t="s">
        <v>128</v>
      </c>
      <c r="C190" s="11">
        <v>6898.5</v>
      </c>
    </row>
    <row r="191" spans="1:3" x14ac:dyDescent="0.2">
      <c r="B191" s="10" t="s">
        <v>129</v>
      </c>
      <c r="C191" s="11">
        <v>11497.5</v>
      </c>
    </row>
    <row r="192" spans="1:3" x14ac:dyDescent="0.2">
      <c r="B192" s="12" t="s">
        <v>130</v>
      </c>
      <c r="C192" s="13">
        <f>SUBTOTAL(9,C189:C191)</f>
        <v>41391</v>
      </c>
    </row>
    <row r="193" spans="1:3" x14ac:dyDescent="0.2">
      <c r="A193" s="12"/>
      <c r="B193" s="14"/>
      <c r="C193" s="15"/>
    </row>
    <row r="194" spans="1:3" x14ac:dyDescent="0.2">
      <c r="A194" s="17" t="s">
        <v>131</v>
      </c>
      <c r="B194" s="10" t="s">
        <v>132</v>
      </c>
      <c r="C194" s="11">
        <v>30307.420000000002</v>
      </c>
    </row>
    <row r="195" spans="1:3" x14ac:dyDescent="0.2">
      <c r="B195" s="18" t="s">
        <v>133</v>
      </c>
      <c r="C195" s="13">
        <f>SUBTOTAL(9,C194:C194)</f>
        <v>30307.420000000002</v>
      </c>
    </row>
    <row r="196" spans="1:3" x14ac:dyDescent="0.2">
      <c r="A196" s="18"/>
      <c r="B196" s="14"/>
      <c r="C196" s="15"/>
    </row>
    <row r="197" spans="1:3" x14ac:dyDescent="0.2">
      <c r="A197" s="17" t="s">
        <v>134</v>
      </c>
      <c r="B197" s="10" t="s">
        <v>135</v>
      </c>
      <c r="C197" s="11">
        <v>184644.11000000002</v>
      </c>
    </row>
    <row r="198" spans="1:3" x14ac:dyDescent="0.2">
      <c r="B198" s="12" t="s">
        <v>136</v>
      </c>
      <c r="C198" s="13">
        <f>SUBTOTAL(9,C197:C197)</f>
        <v>184644.11000000002</v>
      </c>
    </row>
    <row r="199" spans="1:3" x14ac:dyDescent="0.2">
      <c r="A199" s="12"/>
      <c r="B199" s="14"/>
      <c r="C199" s="15"/>
    </row>
    <row r="200" spans="1:3" x14ac:dyDescent="0.2">
      <c r="A200" s="17" t="s">
        <v>137</v>
      </c>
      <c r="B200" s="10" t="s">
        <v>138</v>
      </c>
      <c r="C200" s="19">
        <v>242488.02000000002</v>
      </c>
    </row>
    <row r="201" spans="1:3" x14ac:dyDescent="0.2">
      <c r="B201" s="12" t="s">
        <v>139</v>
      </c>
      <c r="C201" s="13">
        <f>SUBTOTAL(9,C200:C200)</f>
        <v>242488.02000000002</v>
      </c>
    </row>
    <row r="202" spans="1:3" x14ac:dyDescent="0.2">
      <c r="A202" s="12"/>
      <c r="B202" s="14"/>
      <c r="C202" s="15"/>
    </row>
    <row r="203" spans="1:3" x14ac:dyDescent="0.2">
      <c r="A203" s="17" t="s">
        <v>140</v>
      </c>
      <c r="B203" s="10" t="s">
        <v>141</v>
      </c>
      <c r="C203" s="11">
        <v>23810.170000000002</v>
      </c>
    </row>
    <row r="204" spans="1:3" x14ac:dyDescent="0.2">
      <c r="B204" s="10" t="s">
        <v>142</v>
      </c>
      <c r="C204" s="11">
        <v>6323.63</v>
      </c>
    </row>
    <row r="205" spans="1:3" x14ac:dyDescent="0.2">
      <c r="B205" s="10" t="s">
        <v>142</v>
      </c>
      <c r="C205" s="11">
        <v>16101.1</v>
      </c>
    </row>
    <row r="206" spans="1:3" x14ac:dyDescent="0.2">
      <c r="B206" s="12" t="s">
        <v>143</v>
      </c>
      <c r="C206" s="13">
        <f>SUBTOTAL(9,C203:C205)</f>
        <v>46234.9</v>
      </c>
    </row>
    <row r="207" spans="1:3" x14ac:dyDescent="0.2">
      <c r="A207" s="12"/>
      <c r="B207" s="14"/>
      <c r="C207" s="15"/>
    </row>
    <row r="208" spans="1:3" x14ac:dyDescent="0.2">
      <c r="A208" s="1" t="s">
        <v>144</v>
      </c>
      <c r="B208" s="10" t="s">
        <v>145</v>
      </c>
      <c r="C208" s="11">
        <v>46478.64</v>
      </c>
    </row>
    <row r="209" spans="1:3" x14ac:dyDescent="0.2">
      <c r="B209" s="12" t="s">
        <v>146</v>
      </c>
      <c r="C209" s="13">
        <f>SUM(C208)</f>
        <v>46478.64</v>
      </c>
    </row>
    <row r="210" spans="1:3" x14ac:dyDescent="0.2">
      <c r="A210" s="12"/>
      <c r="B210" s="14"/>
      <c r="C210" s="15"/>
    </row>
    <row r="211" spans="1:3" x14ac:dyDescent="0.2">
      <c r="A211" s="17" t="s">
        <v>147</v>
      </c>
      <c r="B211" s="10" t="s">
        <v>148</v>
      </c>
      <c r="C211" s="11">
        <v>2396.31</v>
      </c>
    </row>
    <row r="212" spans="1:3" x14ac:dyDescent="0.2">
      <c r="B212" s="10" t="s">
        <v>149</v>
      </c>
      <c r="C212" s="11">
        <v>259446.84</v>
      </c>
    </row>
    <row r="213" spans="1:3" x14ac:dyDescent="0.2">
      <c r="B213" s="12" t="s">
        <v>150</v>
      </c>
      <c r="C213" s="13">
        <f>SUBTOTAL(9,C211:C212)</f>
        <v>261843.15</v>
      </c>
    </row>
    <row r="214" spans="1:3" x14ac:dyDescent="0.2">
      <c r="A214" s="12"/>
      <c r="B214" s="14"/>
      <c r="C214" s="15"/>
    </row>
    <row r="215" spans="1:3" x14ac:dyDescent="0.2">
      <c r="A215" s="9" t="s">
        <v>151</v>
      </c>
      <c r="B215" s="10" t="s">
        <v>152</v>
      </c>
      <c r="C215" s="11">
        <v>28715.010000000002</v>
      </c>
    </row>
    <row r="216" spans="1:3" x14ac:dyDescent="0.2">
      <c r="B216" s="20" t="s">
        <v>153</v>
      </c>
      <c r="C216" s="13">
        <f>SUBTOTAL(9,C215:C215)</f>
        <v>28715.010000000002</v>
      </c>
    </row>
    <row r="217" spans="1:3" x14ac:dyDescent="0.2">
      <c r="A217" s="20"/>
      <c r="B217" s="14"/>
      <c r="C217" s="15"/>
    </row>
    <row r="218" spans="1:3" x14ac:dyDescent="0.2">
      <c r="A218" s="17" t="s">
        <v>154</v>
      </c>
      <c r="B218" s="10" t="s">
        <v>155</v>
      </c>
      <c r="C218" s="11">
        <v>108588.14</v>
      </c>
    </row>
    <row r="219" spans="1:3" x14ac:dyDescent="0.2">
      <c r="B219" s="18" t="s">
        <v>156</v>
      </c>
      <c r="C219" s="13">
        <f>SUBTOTAL(9,C218:C218)</f>
        <v>108588.14</v>
      </c>
    </row>
    <row r="220" spans="1:3" x14ac:dyDescent="0.2">
      <c r="A220" s="18"/>
      <c r="B220" s="14"/>
      <c r="C220" s="15"/>
    </row>
    <row r="221" spans="1:3" x14ac:dyDescent="0.2">
      <c r="A221" s="1" t="s">
        <v>157</v>
      </c>
      <c r="B221" s="10" t="s">
        <v>63</v>
      </c>
      <c r="C221" s="11">
        <v>3539.51</v>
      </c>
    </row>
    <row r="222" spans="1:3" x14ac:dyDescent="0.2">
      <c r="B222" s="10" t="s">
        <v>63</v>
      </c>
      <c r="C222" s="11">
        <v>4164.97</v>
      </c>
    </row>
    <row r="223" spans="1:3" x14ac:dyDescent="0.2">
      <c r="B223" s="10" t="s">
        <v>63</v>
      </c>
      <c r="C223" s="11">
        <v>87084.94</v>
      </c>
    </row>
    <row r="224" spans="1:3" x14ac:dyDescent="0.2">
      <c r="B224" s="10" t="s">
        <v>63</v>
      </c>
      <c r="C224" s="11">
        <v>6251.31</v>
      </c>
    </row>
    <row r="225" spans="1:3" x14ac:dyDescent="0.2">
      <c r="B225" s="10" t="s">
        <v>63</v>
      </c>
      <c r="C225" s="11">
        <v>3665.4</v>
      </c>
    </row>
    <row r="226" spans="1:3" x14ac:dyDescent="0.2">
      <c r="B226" s="10" t="s">
        <v>63</v>
      </c>
      <c r="C226" s="11">
        <v>2796.19</v>
      </c>
    </row>
    <row r="227" spans="1:3" x14ac:dyDescent="0.2">
      <c r="B227" s="10" t="s">
        <v>63</v>
      </c>
      <c r="C227" s="11">
        <v>3146.87</v>
      </c>
    </row>
    <row r="228" spans="1:3" x14ac:dyDescent="0.2">
      <c r="B228" s="10" t="s">
        <v>63</v>
      </c>
      <c r="C228" s="11">
        <v>7129.6</v>
      </c>
    </row>
    <row r="229" spans="1:3" x14ac:dyDescent="0.2">
      <c r="B229" s="10" t="s">
        <v>63</v>
      </c>
      <c r="C229" s="11">
        <v>13556.89</v>
      </c>
    </row>
    <row r="230" spans="1:3" x14ac:dyDescent="0.2">
      <c r="B230" s="10" t="s">
        <v>63</v>
      </c>
      <c r="C230" s="11">
        <v>5506.16</v>
      </c>
    </row>
    <row r="231" spans="1:3" x14ac:dyDescent="0.2">
      <c r="B231" s="10" t="s">
        <v>63</v>
      </c>
      <c r="C231" s="11">
        <v>25269.49</v>
      </c>
    </row>
    <row r="232" spans="1:3" x14ac:dyDescent="0.2">
      <c r="B232" s="10" t="s">
        <v>63</v>
      </c>
      <c r="C232" s="11">
        <v>3635.37</v>
      </c>
    </row>
    <row r="233" spans="1:3" x14ac:dyDescent="0.2">
      <c r="B233" s="12" t="s">
        <v>158</v>
      </c>
      <c r="C233" s="13">
        <f>SUBTOTAL(9,C221:C232)</f>
        <v>165746.69999999998</v>
      </c>
    </row>
    <row r="234" spans="1:3" x14ac:dyDescent="0.2">
      <c r="A234" s="12"/>
      <c r="B234" s="14"/>
      <c r="C234" s="15"/>
    </row>
    <row r="235" spans="1:3" x14ac:dyDescent="0.2">
      <c r="A235" s="17" t="s">
        <v>159</v>
      </c>
      <c r="B235" s="10" t="s">
        <v>160</v>
      </c>
      <c r="C235" s="11">
        <v>5120.88</v>
      </c>
    </row>
    <row r="236" spans="1:3" x14ac:dyDescent="0.2">
      <c r="B236" s="10" t="s">
        <v>160</v>
      </c>
      <c r="C236" s="11">
        <v>15050.81</v>
      </c>
    </row>
    <row r="237" spans="1:3" x14ac:dyDescent="0.2">
      <c r="B237" s="10" t="s">
        <v>160</v>
      </c>
      <c r="C237" s="11">
        <v>3959.28</v>
      </c>
    </row>
    <row r="238" spans="1:3" x14ac:dyDescent="0.2">
      <c r="B238" s="10" t="s">
        <v>160</v>
      </c>
      <c r="C238" s="11">
        <v>2336.29</v>
      </c>
    </row>
    <row r="239" spans="1:3" x14ac:dyDescent="0.2">
      <c r="B239" s="10" t="s">
        <v>160</v>
      </c>
      <c r="C239" s="11">
        <v>4089.67</v>
      </c>
    </row>
    <row r="240" spans="1:3" x14ac:dyDescent="0.2">
      <c r="B240" s="12" t="s">
        <v>161</v>
      </c>
      <c r="C240" s="13">
        <f>SUBTOTAL(9,C235:C239)</f>
        <v>30556.93</v>
      </c>
    </row>
    <row r="241" spans="1:3" x14ac:dyDescent="0.2">
      <c r="A241" s="12"/>
      <c r="B241" s="14"/>
      <c r="C241" s="15"/>
    </row>
    <row r="242" spans="1:3" x14ac:dyDescent="0.2">
      <c r="A242" s="17" t="s">
        <v>162</v>
      </c>
      <c r="B242" s="10" t="s">
        <v>163</v>
      </c>
      <c r="C242" s="11">
        <v>28686.260000000002</v>
      </c>
    </row>
    <row r="243" spans="1:3" x14ac:dyDescent="0.2">
      <c r="B243" s="10" t="s">
        <v>164</v>
      </c>
      <c r="C243" s="11">
        <v>9485.44</v>
      </c>
    </row>
    <row r="244" spans="1:3" x14ac:dyDescent="0.2">
      <c r="B244" s="12" t="s">
        <v>165</v>
      </c>
      <c r="C244" s="13">
        <f>SUBTOTAL(9,C242:C243)</f>
        <v>38171.700000000004</v>
      </c>
    </row>
    <row r="245" spans="1:3" x14ac:dyDescent="0.2">
      <c r="A245" s="12"/>
      <c r="B245" s="14"/>
      <c r="C245" s="15"/>
    </row>
    <row r="246" spans="1:3" x14ac:dyDescent="0.2">
      <c r="A246" s="17" t="s">
        <v>166</v>
      </c>
      <c r="B246" s="10" t="s">
        <v>63</v>
      </c>
      <c r="C246" s="11">
        <v>5000</v>
      </c>
    </row>
    <row r="247" spans="1:3" x14ac:dyDescent="0.2">
      <c r="B247" s="10" t="s">
        <v>63</v>
      </c>
      <c r="C247" s="11">
        <v>5000</v>
      </c>
    </row>
    <row r="248" spans="1:3" x14ac:dyDescent="0.2">
      <c r="B248" s="10" t="s">
        <v>63</v>
      </c>
      <c r="C248" s="11">
        <v>5000</v>
      </c>
    </row>
    <row r="249" spans="1:3" x14ac:dyDescent="0.2">
      <c r="B249" s="10" t="s">
        <v>63</v>
      </c>
      <c r="C249" s="11">
        <v>3625.94</v>
      </c>
    </row>
    <row r="250" spans="1:3" x14ac:dyDescent="0.2">
      <c r="B250" s="10" t="s">
        <v>63</v>
      </c>
      <c r="C250" s="11">
        <v>37671.35</v>
      </c>
    </row>
    <row r="251" spans="1:3" x14ac:dyDescent="0.2">
      <c r="B251" s="10" t="s">
        <v>63</v>
      </c>
      <c r="C251" s="11">
        <v>28009.08</v>
      </c>
    </row>
    <row r="252" spans="1:3" x14ac:dyDescent="0.2">
      <c r="B252" s="10" t="s">
        <v>63</v>
      </c>
      <c r="C252" s="11">
        <v>18166.79</v>
      </c>
    </row>
    <row r="253" spans="1:3" x14ac:dyDescent="0.2">
      <c r="B253" s="10" t="s">
        <v>63</v>
      </c>
      <c r="C253" s="11">
        <v>4303.96</v>
      </c>
    </row>
    <row r="254" spans="1:3" x14ac:dyDescent="0.2">
      <c r="B254" s="10" t="s">
        <v>63</v>
      </c>
      <c r="C254" s="11">
        <v>23681.78</v>
      </c>
    </row>
    <row r="255" spans="1:3" x14ac:dyDescent="0.2">
      <c r="B255" s="10" t="s">
        <v>63</v>
      </c>
      <c r="C255" s="11">
        <v>16092.2</v>
      </c>
    </row>
    <row r="256" spans="1:3" x14ac:dyDescent="0.2">
      <c r="B256" s="10" t="s">
        <v>63</v>
      </c>
      <c r="C256" s="11">
        <v>6566.68</v>
      </c>
    </row>
    <row r="257" spans="1:3" x14ac:dyDescent="0.2">
      <c r="B257" s="12" t="s">
        <v>167</v>
      </c>
      <c r="C257" s="13">
        <f>SUBTOTAL(9,C246:C256)</f>
        <v>153117.78</v>
      </c>
    </row>
    <row r="258" spans="1:3" x14ac:dyDescent="0.2">
      <c r="A258" s="12"/>
      <c r="B258" s="14"/>
      <c r="C258" s="15"/>
    </row>
    <row r="259" spans="1:3" x14ac:dyDescent="0.2">
      <c r="A259" s="17" t="s">
        <v>168</v>
      </c>
      <c r="B259" s="10" t="s">
        <v>169</v>
      </c>
      <c r="C259" s="11">
        <v>49277.14</v>
      </c>
    </row>
    <row r="260" spans="1:3" x14ac:dyDescent="0.2">
      <c r="B260" s="12" t="s">
        <v>170</v>
      </c>
      <c r="C260" s="13">
        <f>SUBTOTAL(9,C259:C259)</f>
        <v>49277.14</v>
      </c>
    </row>
    <row r="261" spans="1:3" x14ac:dyDescent="0.2">
      <c r="A261" s="12"/>
      <c r="B261" s="14"/>
      <c r="C261" s="15"/>
    </row>
    <row r="262" spans="1:3" x14ac:dyDescent="0.2">
      <c r="A262" s="17" t="s">
        <v>171</v>
      </c>
      <c r="B262" s="10" t="s">
        <v>172</v>
      </c>
      <c r="C262" s="11">
        <v>6952.75</v>
      </c>
    </row>
    <row r="263" spans="1:3" x14ac:dyDescent="0.2">
      <c r="B263" s="10" t="s">
        <v>172</v>
      </c>
      <c r="C263" s="11">
        <v>6910</v>
      </c>
    </row>
    <row r="264" spans="1:3" x14ac:dyDescent="0.2">
      <c r="B264" s="10" t="s">
        <v>172</v>
      </c>
      <c r="C264" s="11">
        <v>6910</v>
      </c>
    </row>
    <row r="265" spans="1:3" x14ac:dyDescent="0.2">
      <c r="B265" s="10" t="s">
        <v>172</v>
      </c>
      <c r="C265" s="11">
        <v>6910</v>
      </c>
    </row>
    <row r="266" spans="1:3" x14ac:dyDescent="0.2">
      <c r="B266" s="12" t="s">
        <v>173</v>
      </c>
      <c r="C266" s="13">
        <f>SUBTOTAL(9,C262:C265)</f>
        <v>27682.75</v>
      </c>
    </row>
    <row r="267" spans="1:3" x14ac:dyDescent="0.2">
      <c r="A267" s="12"/>
      <c r="B267" s="14"/>
      <c r="C267" s="15"/>
    </row>
    <row r="268" spans="1:3" x14ac:dyDescent="0.2">
      <c r="A268" s="1" t="s">
        <v>174</v>
      </c>
      <c r="B268" s="10" t="s">
        <v>175</v>
      </c>
      <c r="C268" s="11">
        <v>19431.330000000002</v>
      </c>
    </row>
    <row r="269" spans="1:3" x14ac:dyDescent="0.2">
      <c r="B269" s="10" t="s">
        <v>176</v>
      </c>
      <c r="C269" s="11">
        <v>45990</v>
      </c>
    </row>
    <row r="270" spans="1:3" x14ac:dyDescent="0.2">
      <c r="B270" s="10" t="s">
        <v>177</v>
      </c>
      <c r="C270" s="11">
        <v>6536.66</v>
      </c>
    </row>
    <row r="271" spans="1:3" x14ac:dyDescent="0.2">
      <c r="B271" s="10" t="s">
        <v>178</v>
      </c>
      <c r="C271" s="11">
        <v>10736.12</v>
      </c>
    </row>
    <row r="272" spans="1:3" x14ac:dyDescent="0.2">
      <c r="B272" s="10" t="s">
        <v>179</v>
      </c>
      <c r="C272" s="11">
        <v>45990</v>
      </c>
    </row>
    <row r="273" spans="1:3" x14ac:dyDescent="0.2">
      <c r="B273" s="12" t="s">
        <v>180</v>
      </c>
      <c r="C273" s="13">
        <f>SUBTOTAL(9,C268:C272)</f>
        <v>128684.11</v>
      </c>
    </row>
    <row r="274" spans="1:3" x14ac:dyDescent="0.2">
      <c r="A274" s="12"/>
      <c r="B274" s="14"/>
      <c r="C274" s="15"/>
    </row>
    <row r="275" spans="1:3" x14ac:dyDescent="0.2">
      <c r="A275" s="9" t="s">
        <v>181</v>
      </c>
      <c r="B275" s="16" t="s">
        <v>182</v>
      </c>
      <c r="C275" s="11">
        <v>28559.8</v>
      </c>
    </row>
    <row r="276" spans="1:3" x14ac:dyDescent="0.2">
      <c r="A276" s="9"/>
      <c r="B276" s="16" t="s">
        <v>183</v>
      </c>
      <c r="C276" s="11">
        <v>152801.78</v>
      </c>
    </row>
    <row r="277" spans="1:3" x14ac:dyDescent="0.2">
      <c r="A277" s="9"/>
      <c r="B277" s="16" t="s">
        <v>183</v>
      </c>
      <c r="C277" s="11">
        <v>122486.32</v>
      </c>
    </row>
    <row r="278" spans="1:3" x14ac:dyDescent="0.2">
      <c r="B278" s="16" t="s">
        <v>184</v>
      </c>
      <c r="C278" s="11">
        <v>18959.38</v>
      </c>
    </row>
    <row r="279" spans="1:3" x14ac:dyDescent="0.2">
      <c r="B279" s="16" t="s">
        <v>185</v>
      </c>
      <c r="C279" s="11">
        <v>8899.07</v>
      </c>
    </row>
    <row r="280" spans="1:3" x14ac:dyDescent="0.2">
      <c r="B280" s="12" t="s">
        <v>186</v>
      </c>
      <c r="C280" s="13">
        <f>SUBTOTAL(9,C275:C279)</f>
        <v>331706.35000000003</v>
      </c>
    </row>
    <row r="281" spans="1:3" x14ac:dyDescent="0.2">
      <c r="A281" s="12"/>
      <c r="B281" s="14"/>
      <c r="C281" s="15"/>
    </row>
    <row r="282" spans="1:3" x14ac:dyDescent="0.2">
      <c r="A282" s="17" t="s">
        <v>187</v>
      </c>
      <c r="B282" s="10" t="s">
        <v>148</v>
      </c>
      <c r="C282" s="11">
        <v>3231.89</v>
      </c>
    </row>
    <row r="283" spans="1:3" x14ac:dyDescent="0.2">
      <c r="B283" s="10" t="s">
        <v>188</v>
      </c>
      <c r="C283" s="11">
        <v>156893.71</v>
      </c>
    </row>
    <row r="284" spans="1:3" x14ac:dyDescent="0.2">
      <c r="B284" s="12" t="s">
        <v>189</v>
      </c>
      <c r="C284" s="13">
        <f>SUBTOTAL(9,C282:C283)</f>
        <v>160125.6</v>
      </c>
    </row>
    <row r="285" spans="1:3" x14ac:dyDescent="0.2">
      <c r="A285" s="12"/>
      <c r="B285" s="14"/>
      <c r="C285" s="15"/>
    </row>
    <row r="286" spans="1:3" x14ac:dyDescent="0.2">
      <c r="A286" s="17" t="s">
        <v>190</v>
      </c>
      <c r="B286" s="10" t="s">
        <v>191</v>
      </c>
      <c r="C286" s="11">
        <v>22896.19</v>
      </c>
    </row>
    <row r="287" spans="1:3" x14ac:dyDescent="0.2">
      <c r="B287" s="10" t="s">
        <v>192</v>
      </c>
      <c r="C287" s="11">
        <v>5044.8500000000004</v>
      </c>
    </row>
    <row r="288" spans="1:3" x14ac:dyDescent="0.2">
      <c r="B288" s="10" t="s">
        <v>191</v>
      </c>
      <c r="C288" s="11">
        <v>7317.46</v>
      </c>
    </row>
    <row r="289" spans="1:3" x14ac:dyDescent="0.2">
      <c r="B289" s="12" t="s">
        <v>193</v>
      </c>
      <c r="C289" s="13">
        <f>SUBTOTAL(9,C286:C288)</f>
        <v>35258.5</v>
      </c>
    </row>
    <row r="290" spans="1:3" x14ac:dyDescent="0.2">
      <c r="A290" s="12"/>
      <c r="B290" s="14"/>
      <c r="C290" s="15"/>
    </row>
    <row r="291" spans="1:3" x14ac:dyDescent="0.2">
      <c r="A291" s="17" t="s">
        <v>194</v>
      </c>
      <c r="B291" s="16" t="s">
        <v>195</v>
      </c>
      <c r="C291" s="11">
        <v>49864.66</v>
      </c>
    </row>
    <row r="292" spans="1:3" x14ac:dyDescent="0.2">
      <c r="B292" s="16" t="s">
        <v>196</v>
      </c>
      <c r="C292" s="11">
        <v>2423.67</v>
      </c>
    </row>
    <row r="293" spans="1:3" x14ac:dyDescent="0.2">
      <c r="B293" s="16" t="s">
        <v>196</v>
      </c>
      <c r="C293" s="11">
        <v>11692.97</v>
      </c>
    </row>
    <row r="294" spans="1:3" x14ac:dyDescent="0.2">
      <c r="B294" s="16" t="s">
        <v>196</v>
      </c>
      <c r="C294" s="11">
        <v>10185.64</v>
      </c>
    </row>
    <row r="295" spans="1:3" x14ac:dyDescent="0.2">
      <c r="B295" s="16" t="s">
        <v>197</v>
      </c>
      <c r="C295" s="11">
        <v>2839.88</v>
      </c>
    </row>
    <row r="296" spans="1:3" x14ac:dyDescent="0.2">
      <c r="B296" s="16" t="s">
        <v>196</v>
      </c>
      <c r="C296" s="11">
        <v>4065.51</v>
      </c>
    </row>
    <row r="297" spans="1:3" x14ac:dyDescent="0.2">
      <c r="B297" s="16" t="s">
        <v>198</v>
      </c>
      <c r="C297" s="11">
        <v>20649.510000000002</v>
      </c>
    </row>
    <row r="298" spans="1:3" x14ac:dyDescent="0.2">
      <c r="B298" s="16" t="s">
        <v>198</v>
      </c>
      <c r="C298" s="11">
        <v>3661.9500000000003</v>
      </c>
    </row>
    <row r="299" spans="1:3" x14ac:dyDescent="0.2">
      <c r="B299" s="16" t="s">
        <v>199</v>
      </c>
      <c r="C299" s="11">
        <v>3015.79</v>
      </c>
    </row>
    <row r="300" spans="1:3" x14ac:dyDescent="0.2">
      <c r="B300" s="16" t="s">
        <v>200</v>
      </c>
      <c r="C300" s="11">
        <v>5043.05</v>
      </c>
    </row>
    <row r="301" spans="1:3" x14ac:dyDescent="0.2">
      <c r="B301" s="16" t="s">
        <v>201</v>
      </c>
      <c r="C301" s="11">
        <v>12035.87</v>
      </c>
    </row>
    <row r="302" spans="1:3" x14ac:dyDescent="0.2">
      <c r="B302" s="12" t="s">
        <v>202</v>
      </c>
      <c r="C302" s="13">
        <f>SUBTOTAL(9,C291:C301)</f>
        <v>125478.49999999999</v>
      </c>
    </row>
    <row r="303" spans="1:3" x14ac:dyDescent="0.2">
      <c r="A303" s="12"/>
      <c r="B303" s="14"/>
      <c r="C303" s="15"/>
    </row>
    <row r="304" spans="1:3" x14ac:dyDescent="0.2">
      <c r="A304" s="1" t="s">
        <v>203</v>
      </c>
      <c r="B304" s="16" t="s">
        <v>204</v>
      </c>
      <c r="C304" s="11">
        <v>91807.540000000008</v>
      </c>
    </row>
    <row r="305" spans="1:3" x14ac:dyDescent="0.2">
      <c r="B305" s="16" t="s">
        <v>205</v>
      </c>
      <c r="C305" s="11">
        <v>52428.6</v>
      </c>
    </row>
    <row r="306" spans="1:3" x14ac:dyDescent="0.2">
      <c r="B306" s="12" t="s">
        <v>206</v>
      </c>
      <c r="C306" s="13">
        <f>SUBTOTAL(9,C304:C305)</f>
        <v>144236.14000000001</v>
      </c>
    </row>
    <row r="307" spans="1:3" x14ac:dyDescent="0.2">
      <c r="A307" s="12"/>
      <c r="B307" s="14"/>
      <c r="C307" s="15"/>
    </row>
    <row r="308" spans="1:3" x14ac:dyDescent="0.2">
      <c r="A308" s="1" t="s">
        <v>207</v>
      </c>
      <c r="B308" s="16" t="s">
        <v>208</v>
      </c>
      <c r="C308" s="11">
        <v>15285.83</v>
      </c>
    </row>
    <row r="309" spans="1:3" x14ac:dyDescent="0.2">
      <c r="B309" s="16" t="s">
        <v>209</v>
      </c>
      <c r="C309" s="11">
        <v>114700.61</v>
      </c>
    </row>
    <row r="310" spans="1:3" x14ac:dyDescent="0.2">
      <c r="B310" s="16" t="s">
        <v>210</v>
      </c>
      <c r="C310" s="11">
        <v>87893.33</v>
      </c>
    </row>
    <row r="311" spans="1:3" x14ac:dyDescent="0.2">
      <c r="B311" s="16" t="s">
        <v>211</v>
      </c>
      <c r="C311" s="11">
        <v>119214.98</v>
      </c>
    </row>
    <row r="312" spans="1:3" x14ac:dyDescent="0.2">
      <c r="B312" s="16" t="s">
        <v>212</v>
      </c>
      <c r="C312" s="11">
        <v>219648.24</v>
      </c>
    </row>
    <row r="313" spans="1:3" x14ac:dyDescent="0.2">
      <c r="B313" s="16" t="s">
        <v>213</v>
      </c>
      <c r="C313" s="11">
        <v>446194.98</v>
      </c>
    </row>
    <row r="314" spans="1:3" x14ac:dyDescent="0.2">
      <c r="B314" s="12" t="s">
        <v>214</v>
      </c>
      <c r="C314" s="13">
        <f>SUBTOTAL(9,C308:C313)</f>
        <v>1002937.97</v>
      </c>
    </row>
    <row r="315" spans="1:3" x14ac:dyDescent="0.2">
      <c r="A315" s="12"/>
      <c r="B315" s="14"/>
      <c r="C315" s="15"/>
    </row>
    <row r="316" spans="1:3" x14ac:dyDescent="0.2">
      <c r="A316" s="1" t="s">
        <v>215</v>
      </c>
      <c r="B316" s="16" t="s">
        <v>216</v>
      </c>
      <c r="C316" s="11">
        <v>33914.629999999997</v>
      </c>
    </row>
    <row r="317" spans="1:3" x14ac:dyDescent="0.2">
      <c r="B317" s="16" t="s">
        <v>217</v>
      </c>
      <c r="C317" s="11">
        <v>229861.93</v>
      </c>
    </row>
    <row r="318" spans="1:3" x14ac:dyDescent="0.2">
      <c r="B318" s="12" t="s">
        <v>218</v>
      </c>
      <c r="C318" s="13">
        <f>SUM(C316:C317)</f>
        <v>263776.56</v>
      </c>
    </row>
    <row r="319" spans="1:3" x14ac:dyDescent="0.2">
      <c r="A319" s="12"/>
      <c r="B319" s="14"/>
      <c r="C319" s="15"/>
    </row>
    <row r="320" spans="1:3" x14ac:dyDescent="0.2">
      <c r="A320" s="9" t="s">
        <v>219</v>
      </c>
      <c r="B320" s="10" t="s">
        <v>220</v>
      </c>
      <c r="C320" s="11">
        <v>69858.02</v>
      </c>
    </row>
    <row r="321" spans="1:3" x14ac:dyDescent="0.2">
      <c r="B321" s="20" t="s">
        <v>221</v>
      </c>
      <c r="C321" s="13">
        <f>SUBTOTAL(9,C320:C320)</f>
        <v>69858.02</v>
      </c>
    </row>
    <row r="322" spans="1:3" x14ac:dyDescent="0.2">
      <c r="A322" s="20"/>
      <c r="B322" s="14"/>
      <c r="C322" s="15"/>
    </row>
    <row r="323" spans="1:3" x14ac:dyDescent="0.2">
      <c r="A323" s="1" t="s">
        <v>222</v>
      </c>
      <c r="B323" s="16" t="s">
        <v>223</v>
      </c>
      <c r="C323" s="11">
        <v>330668.09999999998</v>
      </c>
    </row>
    <row r="324" spans="1:3" x14ac:dyDescent="0.2">
      <c r="B324" s="16" t="s">
        <v>224</v>
      </c>
      <c r="C324" s="11">
        <v>135670.5</v>
      </c>
    </row>
    <row r="325" spans="1:3" x14ac:dyDescent="0.2">
      <c r="B325" s="16" t="s">
        <v>225</v>
      </c>
      <c r="C325" s="11">
        <v>148961.61000000002</v>
      </c>
    </row>
    <row r="326" spans="1:3" x14ac:dyDescent="0.2">
      <c r="B326" s="16" t="s">
        <v>225</v>
      </c>
      <c r="C326" s="11">
        <v>4484.03</v>
      </c>
    </row>
    <row r="327" spans="1:3" x14ac:dyDescent="0.2">
      <c r="B327" s="16" t="s">
        <v>226</v>
      </c>
      <c r="C327" s="11">
        <v>68122.69</v>
      </c>
    </row>
    <row r="328" spans="1:3" x14ac:dyDescent="0.2">
      <c r="B328" s="12" t="s">
        <v>227</v>
      </c>
      <c r="C328" s="13">
        <f>SUBTOTAL(9,C323:C327)</f>
        <v>687906.92999999993</v>
      </c>
    </row>
    <row r="329" spans="1:3" x14ac:dyDescent="0.2">
      <c r="A329" s="12"/>
      <c r="B329" s="14"/>
      <c r="C329" s="15"/>
    </row>
    <row r="330" spans="1:3" x14ac:dyDescent="0.2">
      <c r="A330" s="9" t="s">
        <v>228</v>
      </c>
      <c r="B330" s="10" t="s">
        <v>229</v>
      </c>
      <c r="C330" s="11">
        <v>28743.75</v>
      </c>
    </row>
    <row r="331" spans="1:3" x14ac:dyDescent="0.2">
      <c r="B331" s="20" t="s">
        <v>230</v>
      </c>
      <c r="C331" s="13">
        <f>SUBTOTAL(9,C330:C330)</f>
        <v>28743.75</v>
      </c>
    </row>
    <row r="332" spans="1:3" x14ac:dyDescent="0.2">
      <c r="A332" s="20"/>
      <c r="B332" s="14"/>
      <c r="C332" s="15"/>
    </row>
    <row r="333" spans="1:3" x14ac:dyDescent="0.2">
      <c r="A333" s="9" t="s">
        <v>231</v>
      </c>
      <c r="B333" s="10" t="s">
        <v>232</v>
      </c>
      <c r="C333" s="11">
        <v>59620.270000000004</v>
      </c>
    </row>
    <row r="334" spans="1:3" x14ac:dyDescent="0.2">
      <c r="B334" s="10" t="s">
        <v>233</v>
      </c>
      <c r="C334" s="11">
        <v>66696.040000000008</v>
      </c>
    </row>
    <row r="335" spans="1:3" x14ac:dyDescent="0.2">
      <c r="B335" s="12" t="s">
        <v>234</v>
      </c>
      <c r="C335" s="13">
        <f>SUBTOTAL(9,C333:C334)</f>
        <v>126316.31000000001</v>
      </c>
    </row>
    <row r="336" spans="1:3" x14ac:dyDescent="0.2">
      <c r="A336" s="12"/>
      <c r="B336" s="14"/>
      <c r="C336" s="15"/>
    </row>
    <row r="337" spans="1:3" x14ac:dyDescent="0.2">
      <c r="A337" s="17" t="s">
        <v>235</v>
      </c>
      <c r="B337" s="10" t="s">
        <v>236</v>
      </c>
      <c r="C337" s="11">
        <v>2047.66</v>
      </c>
    </row>
    <row r="338" spans="1:3" x14ac:dyDescent="0.2">
      <c r="B338" s="10" t="s">
        <v>236</v>
      </c>
      <c r="C338" s="11">
        <v>2313.5300000000002</v>
      </c>
    </row>
    <row r="339" spans="1:3" x14ac:dyDescent="0.2">
      <c r="B339" s="10" t="s">
        <v>236</v>
      </c>
      <c r="C339" s="11">
        <v>3599.9300000000003</v>
      </c>
    </row>
    <row r="340" spans="1:3" x14ac:dyDescent="0.2">
      <c r="B340" s="10" t="s">
        <v>236</v>
      </c>
      <c r="C340" s="11">
        <v>5855.3</v>
      </c>
    </row>
    <row r="341" spans="1:3" x14ac:dyDescent="0.2">
      <c r="B341" s="10" t="s">
        <v>236</v>
      </c>
      <c r="C341" s="11">
        <v>3859.6</v>
      </c>
    </row>
    <row r="342" spans="1:3" x14ac:dyDescent="0.2">
      <c r="B342" s="10" t="s">
        <v>236</v>
      </c>
      <c r="C342" s="11">
        <v>2531.44</v>
      </c>
    </row>
    <row r="343" spans="1:3" x14ac:dyDescent="0.2">
      <c r="B343" s="10" t="s">
        <v>236</v>
      </c>
      <c r="C343" s="11">
        <v>2554.17</v>
      </c>
    </row>
    <row r="344" spans="1:3" x14ac:dyDescent="0.2">
      <c r="B344" s="10" t="s">
        <v>236</v>
      </c>
      <c r="C344" s="11">
        <v>6527.13</v>
      </c>
    </row>
    <row r="345" spans="1:3" x14ac:dyDescent="0.2">
      <c r="B345" s="10" t="s">
        <v>236</v>
      </c>
      <c r="C345" s="11">
        <v>4177.3999999999996</v>
      </c>
    </row>
    <row r="346" spans="1:3" x14ac:dyDescent="0.2">
      <c r="B346" s="10" t="s">
        <v>236</v>
      </c>
      <c r="C346" s="11">
        <v>6527.13</v>
      </c>
    </row>
    <row r="347" spans="1:3" x14ac:dyDescent="0.2">
      <c r="B347" s="12" t="s">
        <v>237</v>
      </c>
      <c r="C347" s="13">
        <f>SUBTOTAL(9,C337:C346)</f>
        <v>39993.289999999994</v>
      </c>
    </row>
    <row r="348" spans="1:3" x14ac:dyDescent="0.2">
      <c r="A348" s="12"/>
      <c r="B348" s="14"/>
      <c r="C348" s="15"/>
    </row>
    <row r="349" spans="1:3" x14ac:dyDescent="0.2">
      <c r="A349" s="17" t="s">
        <v>238</v>
      </c>
      <c r="B349" s="10" t="s">
        <v>192</v>
      </c>
      <c r="C349" s="11">
        <v>9065.56</v>
      </c>
    </row>
    <row r="350" spans="1:3" x14ac:dyDescent="0.2">
      <c r="B350" s="10" t="s">
        <v>192</v>
      </c>
      <c r="C350" s="11">
        <v>19157.57</v>
      </c>
    </row>
    <row r="351" spans="1:3" x14ac:dyDescent="0.2">
      <c r="B351" s="10" t="s">
        <v>192</v>
      </c>
      <c r="C351" s="11">
        <v>4599</v>
      </c>
    </row>
    <row r="352" spans="1:3" x14ac:dyDescent="0.2">
      <c r="B352" s="10" t="s">
        <v>192</v>
      </c>
      <c r="C352" s="11">
        <v>2450.4900000000002</v>
      </c>
    </row>
    <row r="353" spans="1:3" x14ac:dyDescent="0.2">
      <c r="B353" s="12" t="s">
        <v>239</v>
      </c>
      <c r="C353" s="13">
        <f>SUBTOTAL(9,C349:C352)</f>
        <v>35272.619999999995</v>
      </c>
    </row>
    <row r="354" spans="1:3" x14ac:dyDescent="0.2">
      <c r="A354" s="12"/>
      <c r="B354" s="14"/>
      <c r="C354" s="15"/>
    </row>
    <row r="355" spans="1:3" x14ac:dyDescent="0.2">
      <c r="A355" s="17" t="s">
        <v>240</v>
      </c>
      <c r="B355" s="10" t="s">
        <v>241</v>
      </c>
      <c r="C355" s="11">
        <v>24360.510000000002</v>
      </c>
    </row>
    <row r="356" spans="1:3" x14ac:dyDescent="0.2">
      <c r="B356" s="10" t="s">
        <v>241</v>
      </c>
      <c r="C356" s="11">
        <v>3704.85</v>
      </c>
    </row>
    <row r="357" spans="1:3" x14ac:dyDescent="0.2">
      <c r="B357" s="10" t="s">
        <v>241</v>
      </c>
      <c r="C357" s="11">
        <v>3339.56</v>
      </c>
    </row>
    <row r="358" spans="1:3" x14ac:dyDescent="0.2">
      <c r="B358" s="10" t="s">
        <v>241</v>
      </c>
      <c r="C358" s="11">
        <v>4110.3599999999997</v>
      </c>
    </row>
    <row r="359" spans="1:3" x14ac:dyDescent="0.2">
      <c r="B359" s="12" t="s">
        <v>242</v>
      </c>
      <c r="C359" s="13">
        <f>SUBTOTAL(9,C355:C358)</f>
        <v>35515.279999999999</v>
      </c>
    </row>
    <row r="360" spans="1:3" x14ac:dyDescent="0.2">
      <c r="A360" s="12"/>
      <c r="B360" s="14"/>
      <c r="C360" s="15"/>
    </row>
    <row r="361" spans="1:3" x14ac:dyDescent="0.2">
      <c r="A361" s="17" t="s">
        <v>243</v>
      </c>
      <c r="B361" s="10" t="s">
        <v>244</v>
      </c>
      <c r="C361" s="11">
        <v>51738.75</v>
      </c>
    </row>
    <row r="362" spans="1:3" x14ac:dyDescent="0.2">
      <c r="B362" s="18" t="s">
        <v>245</v>
      </c>
      <c r="C362" s="13">
        <f>SUBTOTAL(9,C361:C361)</f>
        <v>51738.75</v>
      </c>
    </row>
    <row r="363" spans="1:3" x14ac:dyDescent="0.2">
      <c r="A363" s="18"/>
      <c r="B363" s="14"/>
      <c r="C363" s="15"/>
    </row>
    <row r="364" spans="1:3" x14ac:dyDescent="0.2">
      <c r="A364" s="9" t="s">
        <v>246</v>
      </c>
      <c r="B364" s="17" t="s">
        <v>247</v>
      </c>
      <c r="C364" s="11">
        <v>3449.25</v>
      </c>
    </row>
    <row r="365" spans="1:3" x14ac:dyDescent="0.2">
      <c r="B365" s="17" t="s">
        <v>248</v>
      </c>
      <c r="C365" s="11">
        <v>24777.11</v>
      </c>
    </row>
    <row r="366" spans="1:3" x14ac:dyDescent="0.2">
      <c r="B366" s="12" t="s">
        <v>249</v>
      </c>
      <c r="C366" s="13">
        <f>SUBTOTAL(9,C364:C365)</f>
        <v>28226.36</v>
      </c>
    </row>
    <row r="367" spans="1:3" x14ac:dyDescent="0.2">
      <c r="A367" s="12"/>
      <c r="B367" s="14"/>
      <c r="C367" s="15"/>
    </row>
    <row r="368" spans="1:3" x14ac:dyDescent="0.2">
      <c r="A368" s="17" t="s">
        <v>250</v>
      </c>
      <c r="B368" s="17" t="s">
        <v>251</v>
      </c>
      <c r="C368" s="11">
        <v>22904.670000000002</v>
      </c>
    </row>
    <row r="369" spans="1:3" x14ac:dyDescent="0.2">
      <c r="B369" s="17" t="s">
        <v>252</v>
      </c>
      <c r="C369" s="11">
        <v>15176.7</v>
      </c>
    </row>
    <row r="370" spans="1:3" x14ac:dyDescent="0.2">
      <c r="B370" s="12" t="s">
        <v>253</v>
      </c>
      <c r="C370" s="13">
        <f>SUBTOTAL(9,C368:C369)</f>
        <v>38081.370000000003</v>
      </c>
    </row>
    <row r="371" spans="1:3" x14ac:dyDescent="0.2">
      <c r="A371" s="12"/>
      <c r="B371" s="14"/>
      <c r="C371" s="15"/>
    </row>
    <row r="372" spans="1:3" x14ac:dyDescent="0.2">
      <c r="A372" s="9" t="s">
        <v>254</v>
      </c>
      <c r="B372" s="17" t="s">
        <v>255</v>
      </c>
      <c r="C372" s="11">
        <v>34492.5</v>
      </c>
    </row>
    <row r="373" spans="1:3" x14ac:dyDescent="0.2">
      <c r="B373" s="20" t="s">
        <v>256</v>
      </c>
      <c r="C373" s="13">
        <f>SUBTOTAL(9,C372:C372)</f>
        <v>34492.5</v>
      </c>
    </row>
    <row r="374" spans="1:3" x14ac:dyDescent="0.2">
      <c r="A374" s="20"/>
      <c r="B374" s="14"/>
      <c r="C374" s="15"/>
    </row>
    <row r="375" spans="1:3" x14ac:dyDescent="0.2">
      <c r="A375" s="17" t="s">
        <v>257</v>
      </c>
      <c r="B375" s="10" t="s">
        <v>258</v>
      </c>
      <c r="C375" s="11">
        <v>33342.75</v>
      </c>
    </row>
    <row r="376" spans="1:3" x14ac:dyDescent="0.2">
      <c r="B376" s="10" t="s">
        <v>258</v>
      </c>
      <c r="C376" s="11">
        <v>2355.54</v>
      </c>
    </row>
    <row r="377" spans="1:3" x14ac:dyDescent="0.2">
      <c r="B377" s="10" t="s">
        <v>259</v>
      </c>
      <c r="C377" s="11">
        <v>7500.97</v>
      </c>
    </row>
    <row r="378" spans="1:3" x14ac:dyDescent="0.2">
      <c r="B378" s="10" t="s">
        <v>259</v>
      </c>
      <c r="C378" s="11">
        <v>10559.300000000001</v>
      </c>
    </row>
    <row r="379" spans="1:3" x14ac:dyDescent="0.2">
      <c r="B379" s="10" t="s">
        <v>258</v>
      </c>
      <c r="C379" s="11">
        <v>2461.25</v>
      </c>
    </row>
    <row r="380" spans="1:3" x14ac:dyDescent="0.2">
      <c r="B380" s="12" t="s">
        <v>260</v>
      </c>
      <c r="C380" s="13">
        <f>SUBTOTAL(9,C375:C379)</f>
        <v>56219.810000000005</v>
      </c>
    </row>
    <row r="381" spans="1:3" x14ac:dyDescent="0.2">
      <c r="A381" s="12"/>
      <c r="B381" s="14"/>
      <c r="C381" s="15"/>
    </row>
    <row r="382" spans="1:3" x14ac:dyDescent="0.2">
      <c r="A382" s="9" t="s">
        <v>261</v>
      </c>
      <c r="B382" s="10" t="s">
        <v>262</v>
      </c>
      <c r="C382" s="11">
        <v>433581.14</v>
      </c>
    </row>
    <row r="383" spans="1:3" x14ac:dyDescent="0.2">
      <c r="B383" s="20" t="s">
        <v>263</v>
      </c>
      <c r="C383" s="13">
        <f>SUBTOTAL(9,C382:C382)</f>
        <v>433581.14</v>
      </c>
    </row>
    <row r="384" spans="1:3" x14ac:dyDescent="0.2">
      <c r="A384" s="20"/>
      <c r="B384" s="14"/>
      <c r="C384" s="15"/>
    </row>
    <row r="385" spans="1:3" x14ac:dyDescent="0.2">
      <c r="A385" s="17" t="s">
        <v>264</v>
      </c>
      <c r="B385" s="10" t="s">
        <v>265</v>
      </c>
      <c r="C385" s="11">
        <v>9198</v>
      </c>
    </row>
    <row r="386" spans="1:3" x14ac:dyDescent="0.2">
      <c r="B386" s="10" t="s">
        <v>265</v>
      </c>
      <c r="C386" s="11">
        <v>2471.96</v>
      </c>
    </row>
    <row r="387" spans="1:3" x14ac:dyDescent="0.2">
      <c r="B387" s="10" t="s">
        <v>265</v>
      </c>
      <c r="C387" s="11">
        <v>11382.53</v>
      </c>
    </row>
    <row r="388" spans="1:3" x14ac:dyDescent="0.2">
      <c r="B388" s="10" t="s">
        <v>265</v>
      </c>
      <c r="C388" s="11">
        <v>2242.0100000000002</v>
      </c>
    </row>
    <row r="389" spans="1:3" x14ac:dyDescent="0.2">
      <c r="B389" s="12" t="s">
        <v>266</v>
      </c>
      <c r="C389" s="13">
        <f>SUBTOTAL(9,C385:C388)</f>
        <v>25294.5</v>
      </c>
    </row>
    <row r="390" spans="1:3" x14ac:dyDescent="0.2">
      <c r="A390" s="12"/>
      <c r="B390" s="14"/>
      <c r="C390" s="15"/>
    </row>
    <row r="391" spans="1:3" x14ac:dyDescent="0.2">
      <c r="A391" s="17" t="s">
        <v>267</v>
      </c>
      <c r="B391" s="10" t="s">
        <v>268</v>
      </c>
      <c r="C391" s="11">
        <v>6419932.8100000005</v>
      </c>
    </row>
    <row r="392" spans="1:3" x14ac:dyDescent="0.2">
      <c r="B392" s="12" t="s">
        <v>269</v>
      </c>
      <c r="C392" s="13">
        <f>SUBTOTAL(9,C391:C391)</f>
        <v>6419932.8100000005</v>
      </c>
    </row>
    <row r="393" spans="1:3" x14ac:dyDescent="0.2">
      <c r="A393" s="12"/>
      <c r="B393" s="14"/>
      <c r="C393" s="15"/>
    </row>
    <row r="394" spans="1:3" x14ac:dyDescent="0.2">
      <c r="A394" s="17" t="s">
        <v>270</v>
      </c>
      <c r="B394" s="10" t="s">
        <v>271</v>
      </c>
      <c r="C394" s="11">
        <v>40844.870000000003</v>
      </c>
    </row>
    <row r="395" spans="1:3" x14ac:dyDescent="0.2">
      <c r="B395" s="12" t="s">
        <v>272</v>
      </c>
      <c r="C395" s="13">
        <f>SUM(C394)</f>
        <v>40844.870000000003</v>
      </c>
    </row>
    <row r="396" spans="1:3" x14ac:dyDescent="0.2">
      <c r="A396" s="12"/>
      <c r="B396" s="14"/>
      <c r="C396" s="15"/>
    </row>
    <row r="397" spans="1:3" x14ac:dyDescent="0.2">
      <c r="A397" s="17" t="s">
        <v>273</v>
      </c>
      <c r="B397" s="10" t="s">
        <v>274</v>
      </c>
      <c r="C397" s="11">
        <v>6628.31</v>
      </c>
    </row>
    <row r="398" spans="1:3" x14ac:dyDescent="0.2">
      <c r="B398" s="10" t="s">
        <v>274</v>
      </c>
      <c r="C398" s="11">
        <v>7386</v>
      </c>
    </row>
    <row r="399" spans="1:3" x14ac:dyDescent="0.2">
      <c r="B399" s="10" t="s">
        <v>274</v>
      </c>
      <c r="C399" s="11">
        <v>7760.81</v>
      </c>
    </row>
    <row r="400" spans="1:3" x14ac:dyDescent="0.2">
      <c r="B400" s="10" t="s">
        <v>274</v>
      </c>
      <c r="C400" s="11">
        <v>3584.89</v>
      </c>
    </row>
    <row r="401" spans="1:3" x14ac:dyDescent="0.2">
      <c r="B401" s="10" t="s">
        <v>274</v>
      </c>
      <c r="C401" s="11">
        <v>5679.77</v>
      </c>
    </row>
    <row r="402" spans="1:3" x14ac:dyDescent="0.2">
      <c r="B402" s="10" t="s">
        <v>274</v>
      </c>
      <c r="C402" s="11">
        <v>3219.3</v>
      </c>
    </row>
    <row r="403" spans="1:3" x14ac:dyDescent="0.2">
      <c r="B403" s="10" t="s">
        <v>274</v>
      </c>
      <c r="C403" s="11">
        <v>38338.410000000003</v>
      </c>
    </row>
    <row r="404" spans="1:3" x14ac:dyDescent="0.2">
      <c r="B404" s="12" t="s">
        <v>275</v>
      </c>
      <c r="C404" s="13">
        <f>SUBTOTAL(9,C397:C403)</f>
        <v>72597.490000000005</v>
      </c>
    </row>
    <row r="405" spans="1:3" x14ac:dyDescent="0.2">
      <c r="A405" s="12"/>
      <c r="B405" s="14"/>
      <c r="C405" s="15"/>
    </row>
    <row r="406" spans="1:3" x14ac:dyDescent="0.2">
      <c r="A406" s="17" t="s">
        <v>276</v>
      </c>
      <c r="B406" s="10" t="s">
        <v>277</v>
      </c>
      <c r="C406" s="11">
        <v>186926.36</v>
      </c>
    </row>
    <row r="407" spans="1:3" x14ac:dyDescent="0.2">
      <c r="B407" s="12" t="s">
        <v>278</v>
      </c>
      <c r="C407" s="21">
        <f>SUM(C406)</f>
        <v>186926.36</v>
      </c>
    </row>
    <row r="408" spans="1:3" x14ac:dyDescent="0.2">
      <c r="A408" s="12"/>
      <c r="B408" s="12"/>
      <c r="C408" s="22"/>
    </row>
    <row r="409" spans="1:3" x14ac:dyDescent="0.2">
      <c r="A409" s="17" t="s">
        <v>279</v>
      </c>
      <c r="B409" s="10" t="s">
        <v>280</v>
      </c>
      <c r="C409" s="11">
        <v>91980</v>
      </c>
    </row>
    <row r="410" spans="1:3" x14ac:dyDescent="0.2">
      <c r="B410" s="12" t="s">
        <v>281</v>
      </c>
      <c r="C410" s="13">
        <f>SUBTOTAL(9,C409:C409)</f>
        <v>91980</v>
      </c>
    </row>
    <row r="411" spans="1:3" x14ac:dyDescent="0.2">
      <c r="A411" s="12"/>
      <c r="B411" s="14"/>
      <c r="C411" s="15"/>
    </row>
    <row r="412" spans="1:3" x14ac:dyDescent="0.2">
      <c r="A412" s="9" t="s">
        <v>282</v>
      </c>
      <c r="B412" s="10" t="s">
        <v>148</v>
      </c>
      <c r="C412" s="11">
        <v>2331.3200000000002</v>
      </c>
    </row>
    <row r="413" spans="1:3" x14ac:dyDescent="0.2">
      <c r="B413" s="10" t="s">
        <v>148</v>
      </c>
      <c r="C413" s="11">
        <v>2706.81</v>
      </c>
    </row>
    <row r="414" spans="1:3" x14ac:dyDescent="0.2">
      <c r="B414" s="10" t="s">
        <v>148</v>
      </c>
      <c r="C414" s="11">
        <v>4762.72</v>
      </c>
    </row>
    <row r="415" spans="1:3" x14ac:dyDescent="0.2">
      <c r="B415" s="10" t="s">
        <v>148</v>
      </c>
      <c r="C415" s="11">
        <v>4455.32</v>
      </c>
    </row>
    <row r="416" spans="1:3" x14ac:dyDescent="0.2">
      <c r="B416" s="10" t="s">
        <v>148</v>
      </c>
      <c r="C416" s="11">
        <v>9263.85</v>
      </c>
    </row>
    <row r="417" spans="1:3" x14ac:dyDescent="0.2">
      <c r="B417" s="10" t="s">
        <v>148</v>
      </c>
      <c r="C417" s="11">
        <v>2524.85</v>
      </c>
    </row>
    <row r="418" spans="1:3" x14ac:dyDescent="0.2">
      <c r="B418" s="10" t="s">
        <v>148</v>
      </c>
      <c r="C418" s="11">
        <v>4934.6400000000003</v>
      </c>
    </row>
    <row r="419" spans="1:3" x14ac:dyDescent="0.2">
      <c r="B419" s="10" t="s">
        <v>148</v>
      </c>
      <c r="C419" s="11">
        <v>2049.4</v>
      </c>
    </row>
    <row r="420" spans="1:3" x14ac:dyDescent="0.2">
      <c r="B420" s="12" t="s">
        <v>283</v>
      </c>
      <c r="C420" s="13">
        <f>SUBTOTAL(9,C412:C419)</f>
        <v>33028.909999999996</v>
      </c>
    </row>
    <row r="421" spans="1:3" x14ac:dyDescent="0.2">
      <c r="A421" s="12"/>
      <c r="B421" s="14"/>
      <c r="C421" s="15"/>
    </row>
    <row r="422" spans="1:3" x14ac:dyDescent="0.2">
      <c r="A422" s="17" t="s">
        <v>284</v>
      </c>
      <c r="B422" s="10" t="s">
        <v>285</v>
      </c>
      <c r="C422" s="11">
        <v>32537.93</v>
      </c>
    </row>
    <row r="423" spans="1:3" x14ac:dyDescent="0.2">
      <c r="B423" s="10" t="s">
        <v>285</v>
      </c>
      <c r="C423" s="11">
        <v>7292.87</v>
      </c>
    </row>
    <row r="424" spans="1:3" x14ac:dyDescent="0.2">
      <c r="B424" s="12" t="s">
        <v>286</v>
      </c>
      <c r="C424" s="13">
        <f>SUBTOTAL(9,C422:C423)</f>
        <v>39830.800000000003</v>
      </c>
    </row>
    <row r="425" spans="1:3" x14ac:dyDescent="0.2">
      <c r="A425" s="12"/>
      <c r="B425" s="14"/>
      <c r="C425" s="15"/>
    </row>
    <row r="426" spans="1:3" x14ac:dyDescent="0.2">
      <c r="A426" s="17" t="s">
        <v>287</v>
      </c>
      <c r="B426" s="10" t="s">
        <v>288</v>
      </c>
      <c r="C426" s="11">
        <v>14405.81</v>
      </c>
    </row>
    <row r="427" spans="1:3" x14ac:dyDescent="0.2">
      <c r="B427" s="10" t="s">
        <v>288</v>
      </c>
      <c r="C427" s="11">
        <v>28049.49</v>
      </c>
    </row>
    <row r="428" spans="1:3" x14ac:dyDescent="0.2">
      <c r="B428" s="12" t="s">
        <v>289</v>
      </c>
      <c r="C428" s="13">
        <f>SUBTOTAL(9,C426:C427)</f>
        <v>42455.3</v>
      </c>
    </row>
    <row r="429" spans="1:3" x14ac:dyDescent="0.2">
      <c r="A429" s="12"/>
      <c r="B429" s="14"/>
      <c r="C429" s="15"/>
    </row>
    <row r="430" spans="1:3" x14ac:dyDescent="0.2">
      <c r="A430" s="9" t="s">
        <v>290</v>
      </c>
      <c r="B430" s="10" t="s">
        <v>291</v>
      </c>
      <c r="C430" s="11">
        <v>206756.21</v>
      </c>
    </row>
    <row r="431" spans="1:3" x14ac:dyDescent="0.2">
      <c r="B431" s="10" t="s">
        <v>292</v>
      </c>
      <c r="C431" s="11">
        <v>270037.5</v>
      </c>
    </row>
    <row r="432" spans="1:3" x14ac:dyDescent="0.2">
      <c r="B432" s="12" t="s">
        <v>293</v>
      </c>
      <c r="C432" s="13">
        <f>SUBTOTAL(9,C430:C431)</f>
        <v>476793.70999999996</v>
      </c>
    </row>
    <row r="433" spans="1:3" x14ac:dyDescent="0.2">
      <c r="A433" s="12"/>
      <c r="B433" s="14"/>
      <c r="C433" s="15"/>
    </row>
    <row r="434" spans="1:3" x14ac:dyDescent="0.2">
      <c r="A434" s="9" t="s">
        <v>294</v>
      </c>
      <c r="B434" s="10" t="s">
        <v>295</v>
      </c>
      <c r="C434" s="11">
        <v>40241.25</v>
      </c>
    </row>
    <row r="435" spans="1:3" x14ac:dyDescent="0.2">
      <c r="B435" s="20" t="s">
        <v>296</v>
      </c>
      <c r="C435" s="13">
        <f>SUBTOTAL(9,C434:C434)</f>
        <v>40241.25</v>
      </c>
    </row>
    <row r="436" spans="1:3" x14ac:dyDescent="0.2">
      <c r="A436" s="20"/>
      <c r="B436" s="14"/>
      <c r="C436" s="15"/>
    </row>
    <row r="437" spans="1:3" x14ac:dyDescent="0.2">
      <c r="A437" s="9" t="s">
        <v>297</v>
      </c>
      <c r="B437" s="10" t="s">
        <v>298</v>
      </c>
      <c r="C437" s="11">
        <v>23275.49</v>
      </c>
    </row>
    <row r="438" spans="1:3" x14ac:dyDescent="0.2">
      <c r="B438" s="10" t="s">
        <v>298</v>
      </c>
      <c r="C438" s="11">
        <v>2511.77</v>
      </c>
    </row>
    <row r="439" spans="1:3" x14ac:dyDescent="0.2">
      <c r="B439" s="10" t="s">
        <v>298</v>
      </c>
      <c r="C439" s="11">
        <v>12910.07</v>
      </c>
    </row>
    <row r="440" spans="1:3" x14ac:dyDescent="0.2">
      <c r="B440" s="10" t="s">
        <v>298</v>
      </c>
      <c r="C440" s="11">
        <v>10282.56</v>
      </c>
    </row>
    <row r="441" spans="1:3" x14ac:dyDescent="0.2">
      <c r="B441" s="10" t="s">
        <v>298</v>
      </c>
      <c r="C441" s="11">
        <v>2736.4</v>
      </c>
    </row>
    <row r="442" spans="1:3" x14ac:dyDescent="0.2">
      <c r="B442" s="10" t="s">
        <v>298</v>
      </c>
      <c r="C442" s="11">
        <v>3684.52</v>
      </c>
    </row>
    <row r="443" spans="1:3" x14ac:dyDescent="0.2">
      <c r="B443" s="10" t="s">
        <v>298</v>
      </c>
      <c r="C443" s="11">
        <v>18157.21</v>
      </c>
    </row>
    <row r="444" spans="1:3" x14ac:dyDescent="0.2">
      <c r="B444" s="12" t="s">
        <v>299</v>
      </c>
      <c r="C444" s="13">
        <f>SUBTOTAL(9,C437:C443)</f>
        <v>73558.01999999999</v>
      </c>
    </row>
    <row r="445" spans="1:3" x14ac:dyDescent="0.2">
      <c r="A445" s="12"/>
      <c r="B445" s="14"/>
      <c r="C445" s="15"/>
    </row>
    <row r="446" spans="1:3" x14ac:dyDescent="0.2">
      <c r="A446" s="17" t="s">
        <v>300</v>
      </c>
      <c r="B446" s="10" t="s">
        <v>301</v>
      </c>
      <c r="C446" s="11">
        <v>42540.75</v>
      </c>
    </row>
    <row r="447" spans="1:3" x14ac:dyDescent="0.2">
      <c r="B447" s="10" t="s">
        <v>301</v>
      </c>
      <c r="C447" s="11">
        <v>2535.2000000000003</v>
      </c>
    </row>
    <row r="448" spans="1:3" x14ac:dyDescent="0.2">
      <c r="B448" s="12" t="s">
        <v>302</v>
      </c>
      <c r="C448" s="13">
        <f>SUBTOTAL(9,C446:C447)</f>
        <v>45075.95</v>
      </c>
    </row>
    <row r="449" spans="1:3" x14ac:dyDescent="0.2">
      <c r="A449" s="12"/>
      <c r="B449" s="14"/>
      <c r="C449" s="15"/>
    </row>
    <row r="450" spans="1:3" x14ac:dyDescent="0.2">
      <c r="A450" s="1" t="s">
        <v>303</v>
      </c>
      <c r="B450" s="10" t="s">
        <v>304</v>
      </c>
      <c r="C450" s="11">
        <v>1103026.3999999999</v>
      </c>
    </row>
    <row r="451" spans="1:3" x14ac:dyDescent="0.2">
      <c r="B451" s="12" t="s">
        <v>305</v>
      </c>
      <c r="C451" s="13">
        <f>SUBTOTAL(9,C450:C450)</f>
        <v>1103026.3999999999</v>
      </c>
    </row>
    <row r="452" spans="1:3" x14ac:dyDescent="0.2">
      <c r="A452" s="12"/>
      <c r="B452" s="14"/>
      <c r="C452" s="15"/>
    </row>
    <row r="453" spans="1:3" x14ac:dyDescent="0.2">
      <c r="A453" s="17" t="s">
        <v>306</v>
      </c>
      <c r="B453" s="10" t="s">
        <v>307</v>
      </c>
      <c r="C453" s="11">
        <v>8738.1</v>
      </c>
    </row>
    <row r="454" spans="1:3" x14ac:dyDescent="0.2">
      <c r="B454" s="10" t="s">
        <v>307</v>
      </c>
      <c r="C454" s="11">
        <v>6650.1500000000005</v>
      </c>
    </row>
    <row r="455" spans="1:3" x14ac:dyDescent="0.2">
      <c r="B455" s="10" t="s">
        <v>307</v>
      </c>
      <c r="C455" s="11">
        <v>55756.46</v>
      </c>
    </row>
    <row r="456" spans="1:3" x14ac:dyDescent="0.2">
      <c r="B456" s="10" t="s">
        <v>308</v>
      </c>
      <c r="C456" s="11">
        <v>23937.8</v>
      </c>
    </row>
    <row r="457" spans="1:3" x14ac:dyDescent="0.2">
      <c r="B457" s="10" t="s">
        <v>307</v>
      </c>
      <c r="C457" s="11">
        <v>19527.350000000002</v>
      </c>
    </row>
    <row r="458" spans="1:3" x14ac:dyDescent="0.2">
      <c r="B458" s="10" t="s">
        <v>309</v>
      </c>
      <c r="C458" s="11">
        <v>15176.7</v>
      </c>
    </row>
    <row r="459" spans="1:3" x14ac:dyDescent="0.2">
      <c r="B459" s="10" t="s">
        <v>307</v>
      </c>
      <c r="C459" s="11">
        <v>3472.25</v>
      </c>
    </row>
    <row r="460" spans="1:3" x14ac:dyDescent="0.2">
      <c r="B460" s="10" t="s">
        <v>307</v>
      </c>
      <c r="C460" s="11">
        <v>3449.25</v>
      </c>
    </row>
    <row r="461" spans="1:3" x14ac:dyDescent="0.2">
      <c r="B461" s="10" t="s">
        <v>307</v>
      </c>
      <c r="C461" s="11">
        <v>5432.57</v>
      </c>
    </row>
    <row r="462" spans="1:3" x14ac:dyDescent="0.2">
      <c r="B462" s="10" t="s">
        <v>307</v>
      </c>
      <c r="C462" s="11">
        <v>9255.49</v>
      </c>
    </row>
    <row r="463" spans="1:3" x14ac:dyDescent="0.2">
      <c r="B463" s="10" t="s">
        <v>307</v>
      </c>
      <c r="C463" s="11">
        <v>2201.77</v>
      </c>
    </row>
    <row r="464" spans="1:3" x14ac:dyDescent="0.2">
      <c r="B464" s="12" t="s">
        <v>310</v>
      </c>
      <c r="C464" s="13">
        <f>SUBTOTAL(9,C453:C463)</f>
        <v>153597.88999999998</v>
      </c>
    </row>
    <row r="465" spans="1:3" x14ac:dyDescent="0.2">
      <c r="A465" s="12"/>
      <c r="B465" s="14"/>
      <c r="C465" s="15"/>
    </row>
    <row r="466" spans="1:3" x14ac:dyDescent="0.2">
      <c r="A466" s="1" t="s">
        <v>311</v>
      </c>
      <c r="B466" s="10" t="s">
        <v>312</v>
      </c>
      <c r="C466" s="11">
        <v>56319.35</v>
      </c>
    </row>
    <row r="467" spans="1:3" x14ac:dyDescent="0.2">
      <c r="B467" s="12" t="s">
        <v>313</v>
      </c>
      <c r="C467" s="13">
        <f>SUBTOTAL(9,C466:C466)</f>
        <v>56319.35</v>
      </c>
    </row>
    <row r="468" spans="1:3" x14ac:dyDescent="0.2">
      <c r="A468" s="12"/>
      <c r="B468" s="14"/>
      <c r="C468" s="15"/>
    </row>
    <row r="469" spans="1:3" x14ac:dyDescent="0.2">
      <c r="A469" s="1" t="s">
        <v>314</v>
      </c>
      <c r="B469" s="10" t="s">
        <v>315</v>
      </c>
      <c r="C469" s="11">
        <v>3375.07</v>
      </c>
    </row>
    <row r="470" spans="1:3" x14ac:dyDescent="0.2">
      <c r="B470" s="10" t="s">
        <v>315</v>
      </c>
      <c r="C470" s="11">
        <v>3423.89</v>
      </c>
    </row>
    <row r="471" spans="1:3" x14ac:dyDescent="0.2">
      <c r="B471" s="10" t="s">
        <v>315</v>
      </c>
      <c r="C471" s="11">
        <v>12194.76</v>
      </c>
    </row>
    <row r="472" spans="1:3" x14ac:dyDescent="0.2">
      <c r="B472" s="10" t="s">
        <v>315</v>
      </c>
      <c r="C472" s="11">
        <v>2597.7200000000003</v>
      </c>
    </row>
    <row r="473" spans="1:3" x14ac:dyDescent="0.2">
      <c r="B473" s="10" t="s">
        <v>315</v>
      </c>
      <c r="C473" s="11">
        <v>2556.1</v>
      </c>
    </row>
    <row r="474" spans="1:3" x14ac:dyDescent="0.2">
      <c r="B474" s="10" t="s">
        <v>315</v>
      </c>
      <c r="C474" s="11">
        <v>3250.88</v>
      </c>
    </row>
    <row r="475" spans="1:3" x14ac:dyDescent="0.2">
      <c r="B475" s="12" t="s">
        <v>316</v>
      </c>
      <c r="C475" s="13">
        <f>SUBTOTAL(9,C469:C474)</f>
        <v>27398.420000000002</v>
      </c>
    </row>
    <row r="476" spans="1:3" x14ac:dyDescent="0.2">
      <c r="A476" s="12"/>
      <c r="B476" s="14"/>
      <c r="C476" s="15"/>
    </row>
    <row r="477" spans="1:3" x14ac:dyDescent="0.2">
      <c r="A477" s="17" t="s">
        <v>317</v>
      </c>
      <c r="B477" s="10" t="s">
        <v>318</v>
      </c>
      <c r="C477" s="11">
        <v>2087.9499999999998</v>
      </c>
    </row>
    <row r="478" spans="1:3" x14ac:dyDescent="0.2">
      <c r="B478" s="10" t="s">
        <v>318</v>
      </c>
      <c r="C478" s="11">
        <v>2135.09</v>
      </c>
    </row>
    <row r="479" spans="1:3" x14ac:dyDescent="0.2">
      <c r="B479" s="10" t="s">
        <v>318</v>
      </c>
      <c r="C479" s="11">
        <v>2693.29</v>
      </c>
    </row>
    <row r="480" spans="1:3" x14ac:dyDescent="0.2">
      <c r="B480" s="10" t="s">
        <v>318</v>
      </c>
      <c r="C480" s="11">
        <v>3350.15</v>
      </c>
    </row>
    <row r="481" spans="1:3" x14ac:dyDescent="0.2">
      <c r="B481" s="10" t="s">
        <v>318</v>
      </c>
      <c r="C481" s="11">
        <v>6352.38</v>
      </c>
    </row>
    <row r="482" spans="1:3" x14ac:dyDescent="0.2">
      <c r="B482" s="10" t="s">
        <v>318</v>
      </c>
      <c r="C482" s="11">
        <v>4188.7700000000004</v>
      </c>
    </row>
    <row r="483" spans="1:3" x14ac:dyDescent="0.2">
      <c r="B483" s="10" t="s">
        <v>318</v>
      </c>
      <c r="C483" s="11">
        <v>6020.09</v>
      </c>
    </row>
    <row r="484" spans="1:3" x14ac:dyDescent="0.2">
      <c r="B484" s="12" t="s">
        <v>319</v>
      </c>
      <c r="C484" s="13">
        <f>SUBTOTAL(9,C477:C483)</f>
        <v>26827.72</v>
      </c>
    </row>
    <row r="485" spans="1:3" x14ac:dyDescent="0.2">
      <c r="A485" s="12"/>
      <c r="B485" s="14"/>
      <c r="C485" s="15"/>
    </row>
    <row r="486" spans="1:3" x14ac:dyDescent="0.2">
      <c r="A486" s="17" t="s">
        <v>320</v>
      </c>
      <c r="B486" s="10" t="s">
        <v>321</v>
      </c>
      <c r="C486" s="11">
        <v>970676.25</v>
      </c>
    </row>
    <row r="487" spans="1:3" x14ac:dyDescent="0.2">
      <c r="A487" s="17"/>
      <c r="B487" s="10" t="s">
        <v>322</v>
      </c>
      <c r="C487" s="19">
        <v>1700338.28</v>
      </c>
    </row>
    <row r="488" spans="1:3" x14ac:dyDescent="0.2">
      <c r="B488" s="10" t="s">
        <v>323</v>
      </c>
      <c r="C488" s="11">
        <v>10117.800000000001</v>
      </c>
    </row>
    <row r="489" spans="1:3" x14ac:dyDescent="0.2">
      <c r="B489" s="10" t="s">
        <v>324</v>
      </c>
      <c r="C489" s="11">
        <v>75584.570000000007</v>
      </c>
    </row>
    <row r="490" spans="1:3" x14ac:dyDescent="0.2">
      <c r="B490" s="12" t="s">
        <v>325</v>
      </c>
      <c r="C490" s="13">
        <f>SUBTOTAL(9,C486:C489)</f>
        <v>2756716.9</v>
      </c>
    </row>
    <row r="491" spans="1:3" x14ac:dyDescent="0.2">
      <c r="A491" s="12"/>
      <c r="B491" s="14"/>
      <c r="C491" s="15"/>
    </row>
    <row r="492" spans="1:3" x14ac:dyDescent="0.2">
      <c r="A492" s="17" t="s">
        <v>326</v>
      </c>
      <c r="B492" s="10" t="s">
        <v>327</v>
      </c>
      <c r="C492" s="11">
        <v>29203.65</v>
      </c>
    </row>
    <row r="493" spans="1:3" x14ac:dyDescent="0.2">
      <c r="B493" s="18" t="s">
        <v>328</v>
      </c>
      <c r="C493" s="13">
        <f>SUBTOTAL(9,C492:C492)</f>
        <v>29203.65</v>
      </c>
    </row>
    <row r="494" spans="1:3" x14ac:dyDescent="0.2">
      <c r="A494" s="18"/>
      <c r="B494" s="14"/>
      <c r="C494" s="15"/>
    </row>
    <row r="495" spans="1:3" x14ac:dyDescent="0.2">
      <c r="A495" s="17" t="s">
        <v>329</v>
      </c>
      <c r="B495" s="10" t="s">
        <v>192</v>
      </c>
      <c r="C495" s="11">
        <v>6108.4000000000005</v>
      </c>
    </row>
    <row r="496" spans="1:3" x14ac:dyDescent="0.2">
      <c r="B496" s="10" t="s">
        <v>192</v>
      </c>
      <c r="C496" s="11">
        <v>2402.67</v>
      </c>
    </row>
    <row r="497" spans="1:3" x14ac:dyDescent="0.2">
      <c r="B497" s="10" t="s">
        <v>192</v>
      </c>
      <c r="C497" s="11">
        <v>2476.63</v>
      </c>
    </row>
    <row r="498" spans="1:3" x14ac:dyDescent="0.2">
      <c r="B498" s="10" t="s">
        <v>192</v>
      </c>
      <c r="C498" s="11">
        <v>4245.6400000000003</v>
      </c>
    </row>
    <row r="499" spans="1:3" x14ac:dyDescent="0.2">
      <c r="B499" s="10" t="s">
        <v>192</v>
      </c>
      <c r="C499" s="11">
        <v>3460.2400000000002</v>
      </c>
    </row>
    <row r="500" spans="1:3" x14ac:dyDescent="0.2">
      <c r="B500" s="10" t="s">
        <v>192</v>
      </c>
      <c r="C500" s="11">
        <v>8439.6</v>
      </c>
    </row>
    <row r="501" spans="1:3" x14ac:dyDescent="0.2">
      <c r="B501" s="10" t="s">
        <v>192</v>
      </c>
      <c r="C501" s="11">
        <v>2604.69</v>
      </c>
    </row>
    <row r="502" spans="1:3" x14ac:dyDescent="0.2">
      <c r="B502" s="10" t="s">
        <v>192</v>
      </c>
      <c r="C502" s="11">
        <v>11419.58</v>
      </c>
    </row>
    <row r="503" spans="1:3" x14ac:dyDescent="0.2">
      <c r="B503" s="12" t="s">
        <v>330</v>
      </c>
      <c r="C503" s="13">
        <f>SUBTOTAL(9,C495:C502)</f>
        <v>41157.449999999997</v>
      </c>
    </row>
    <row r="504" spans="1:3" x14ac:dyDescent="0.2">
      <c r="A504" s="12"/>
      <c r="B504" s="14"/>
      <c r="C504" s="15"/>
    </row>
    <row r="505" spans="1:3" x14ac:dyDescent="0.2">
      <c r="A505" s="17" t="s">
        <v>331</v>
      </c>
      <c r="B505" s="10" t="s">
        <v>332</v>
      </c>
      <c r="C505" s="11">
        <v>137958.5</v>
      </c>
    </row>
    <row r="506" spans="1:3" x14ac:dyDescent="0.2">
      <c r="B506" s="10" t="s">
        <v>333</v>
      </c>
      <c r="C506" s="11">
        <v>2931.86</v>
      </c>
    </row>
    <row r="507" spans="1:3" x14ac:dyDescent="0.2">
      <c r="B507" s="12" t="s">
        <v>334</v>
      </c>
      <c r="C507" s="13">
        <f>SUBTOTAL(9,C505:C506)</f>
        <v>140890.35999999999</v>
      </c>
    </row>
    <row r="508" spans="1:3" x14ac:dyDescent="0.2">
      <c r="A508" s="12"/>
      <c r="B508" s="14"/>
      <c r="C508" s="15"/>
    </row>
    <row r="509" spans="1:3" x14ac:dyDescent="0.2">
      <c r="A509" s="1" t="s">
        <v>335</v>
      </c>
      <c r="B509" s="10" t="s">
        <v>336</v>
      </c>
      <c r="C509" s="11">
        <v>4828.95</v>
      </c>
    </row>
    <row r="510" spans="1:3" x14ac:dyDescent="0.2">
      <c r="B510" s="10" t="s">
        <v>336</v>
      </c>
      <c r="C510" s="11">
        <v>5173.88</v>
      </c>
    </row>
    <row r="511" spans="1:3" x14ac:dyDescent="0.2">
      <c r="B511" s="10" t="s">
        <v>336</v>
      </c>
      <c r="C511" s="11">
        <v>97728.75</v>
      </c>
    </row>
    <row r="512" spans="1:3" x14ac:dyDescent="0.2">
      <c r="B512" s="12" t="s">
        <v>337</v>
      </c>
      <c r="C512" s="13">
        <f>SUBTOTAL(9,C509:C511)</f>
        <v>107731.58</v>
      </c>
    </row>
    <row r="513" spans="1:3" x14ac:dyDescent="0.2">
      <c r="A513" s="12"/>
      <c r="B513" s="14"/>
      <c r="C513" s="15"/>
    </row>
    <row r="514" spans="1:3" x14ac:dyDescent="0.2">
      <c r="A514" s="17" t="s">
        <v>338</v>
      </c>
      <c r="B514" s="10" t="s">
        <v>339</v>
      </c>
      <c r="C514" s="11">
        <v>2095.13</v>
      </c>
    </row>
    <row r="515" spans="1:3" x14ac:dyDescent="0.2">
      <c r="B515" s="10" t="s">
        <v>339</v>
      </c>
      <c r="C515" s="11">
        <v>9319.880000000001</v>
      </c>
    </row>
    <row r="516" spans="1:3" x14ac:dyDescent="0.2">
      <c r="B516" s="10" t="s">
        <v>339</v>
      </c>
      <c r="C516" s="11">
        <v>3453.48</v>
      </c>
    </row>
    <row r="517" spans="1:3" x14ac:dyDescent="0.2">
      <c r="B517" s="10" t="s">
        <v>339</v>
      </c>
      <c r="C517" s="11">
        <v>5135.05</v>
      </c>
    </row>
    <row r="518" spans="1:3" x14ac:dyDescent="0.2">
      <c r="B518" s="10" t="s">
        <v>339</v>
      </c>
      <c r="C518" s="11">
        <v>3847.48</v>
      </c>
    </row>
    <row r="519" spans="1:3" x14ac:dyDescent="0.2">
      <c r="B519" s="10" t="s">
        <v>339</v>
      </c>
      <c r="C519" s="11">
        <v>2221.02</v>
      </c>
    </row>
    <row r="520" spans="1:3" x14ac:dyDescent="0.2">
      <c r="B520" s="12" t="s">
        <v>340</v>
      </c>
      <c r="C520" s="13">
        <f>SUBTOTAL(9,C514:C519)</f>
        <v>26072.04</v>
      </c>
    </row>
    <row r="521" spans="1:3" x14ac:dyDescent="0.2">
      <c r="A521" s="12"/>
      <c r="B521" s="14"/>
      <c r="C521" s="15"/>
    </row>
    <row r="522" spans="1:3" x14ac:dyDescent="0.2">
      <c r="A522" s="9" t="s">
        <v>341</v>
      </c>
      <c r="B522" s="10" t="s">
        <v>342</v>
      </c>
      <c r="C522" s="11">
        <v>9580.2900000000009</v>
      </c>
    </row>
    <row r="523" spans="1:3" x14ac:dyDescent="0.2">
      <c r="B523" s="10" t="s">
        <v>342</v>
      </c>
      <c r="C523" s="11">
        <v>23813.91</v>
      </c>
    </row>
    <row r="524" spans="1:3" x14ac:dyDescent="0.2">
      <c r="B524" s="10" t="s">
        <v>342</v>
      </c>
      <c r="C524" s="11">
        <v>3613.7400000000002</v>
      </c>
    </row>
    <row r="525" spans="1:3" x14ac:dyDescent="0.2">
      <c r="B525" s="10" t="s">
        <v>342</v>
      </c>
      <c r="C525" s="11">
        <v>20034.39</v>
      </c>
    </row>
    <row r="526" spans="1:3" x14ac:dyDescent="0.2">
      <c r="B526" s="10" t="s">
        <v>342</v>
      </c>
      <c r="C526" s="11">
        <v>2434.4299999999998</v>
      </c>
    </row>
    <row r="527" spans="1:3" x14ac:dyDescent="0.2">
      <c r="B527" s="10" t="s">
        <v>342</v>
      </c>
      <c r="C527" s="11">
        <v>4279.12</v>
      </c>
    </row>
    <row r="528" spans="1:3" x14ac:dyDescent="0.2">
      <c r="B528" s="10" t="s">
        <v>342</v>
      </c>
      <c r="C528" s="11">
        <v>2446.1</v>
      </c>
    </row>
    <row r="529" spans="1:3" x14ac:dyDescent="0.2">
      <c r="B529" s="12" t="s">
        <v>343</v>
      </c>
      <c r="C529" s="13">
        <f>SUBTOTAL(9,C522:C528)</f>
        <v>66201.98</v>
      </c>
    </row>
    <row r="530" spans="1:3" x14ac:dyDescent="0.2">
      <c r="A530" s="12"/>
      <c r="B530" s="14"/>
      <c r="C530" s="15"/>
    </row>
    <row r="531" spans="1:3" x14ac:dyDescent="0.2">
      <c r="A531" s="17" t="s">
        <v>344</v>
      </c>
      <c r="B531" s="10" t="s">
        <v>345</v>
      </c>
      <c r="C531" s="11">
        <v>93802.44</v>
      </c>
    </row>
    <row r="532" spans="1:3" x14ac:dyDescent="0.2">
      <c r="B532" s="10" t="s">
        <v>346</v>
      </c>
      <c r="C532" s="11">
        <v>23735.32</v>
      </c>
    </row>
    <row r="533" spans="1:3" x14ac:dyDescent="0.2">
      <c r="B533" s="10" t="s">
        <v>347</v>
      </c>
      <c r="C533" s="11">
        <v>43207.61</v>
      </c>
    </row>
    <row r="534" spans="1:3" x14ac:dyDescent="0.2">
      <c r="B534" s="12" t="s">
        <v>348</v>
      </c>
      <c r="C534" s="13">
        <f>SUBTOTAL(9,C531:C533)</f>
        <v>160745.37</v>
      </c>
    </row>
    <row r="535" spans="1:3" x14ac:dyDescent="0.2">
      <c r="A535" s="12"/>
      <c r="B535" s="14"/>
      <c r="C535" s="15"/>
    </row>
    <row r="536" spans="1:3" x14ac:dyDescent="0.2">
      <c r="A536" s="17" t="s">
        <v>349</v>
      </c>
      <c r="B536" s="10" t="s">
        <v>350</v>
      </c>
      <c r="C536" s="11">
        <v>20902.46</v>
      </c>
    </row>
    <row r="537" spans="1:3" x14ac:dyDescent="0.2">
      <c r="B537" s="10" t="s">
        <v>350</v>
      </c>
      <c r="C537" s="11">
        <v>20954.189999999999</v>
      </c>
    </row>
    <row r="538" spans="1:3" x14ac:dyDescent="0.2">
      <c r="B538" s="12" t="s">
        <v>351</v>
      </c>
      <c r="C538" s="13">
        <f>SUBTOTAL(9,C536:C537)</f>
        <v>41856.649999999994</v>
      </c>
    </row>
    <row r="539" spans="1:3" x14ac:dyDescent="0.2">
      <c r="A539" s="12"/>
      <c r="B539" s="14"/>
      <c r="C539" s="15"/>
    </row>
    <row r="540" spans="1:3" x14ac:dyDescent="0.2">
      <c r="A540" s="17" t="s">
        <v>352</v>
      </c>
      <c r="B540" s="10" t="s">
        <v>148</v>
      </c>
      <c r="C540" s="11">
        <v>4112.7700000000004</v>
      </c>
    </row>
    <row r="541" spans="1:3" x14ac:dyDescent="0.2">
      <c r="B541" s="10" t="s">
        <v>148</v>
      </c>
      <c r="C541" s="11">
        <v>4777.78</v>
      </c>
    </row>
    <row r="542" spans="1:3" x14ac:dyDescent="0.2">
      <c r="B542" s="10" t="s">
        <v>148</v>
      </c>
      <c r="C542" s="11">
        <v>2916.83</v>
      </c>
    </row>
    <row r="543" spans="1:3" x14ac:dyDescent="0.2">
      <c r="B543" s="10" t="s">
        <v>353</v>
      </c>
      <c r="C543" s="11">
        <v>403315.05</v>
      </c>
    </row>
    <row r="544" spans="1:3" x14ac:dyDescent="0.2">
      <c r="B544" s="10" t="s">
        <v>148</v>
      </c>
      <c r="C544" s="11">
        <v>2284.9900000000002</v>
      </c>
    </row>
    <row r="545" spans="1:3" x14ac:dyDescent="0.2">
      <c r="B545" s="12" t="s">
        <v>354</v>
      </c>
      <c r="C545" s="13">
        <f>SUBTOTAL(9,C540:C544)</f>
        <v>417407.42</v>
      </c>
    </row>
    <row r="546" spans="1:3" x14ac:dyDescent="0.2">
      <c r="B546" s="12"/>
      <c r="C546" s="15"/>
    </row>
    <row r="547" spans="1:3" x14ac:dyDescent="0.2">
      <c r="A547" s="17" t="s">
        <v>355</v>
      </c>
      <c r="B547" s="10" t="s">
        <v>356</v>
      </c>
      <c r="C547" s="11">
        <v>25240.43</v>
      </c>
    </row>
    <row r="548" spans="1:3" x14ac:dyDescent="0.2">
      <c r="B548" s="10" t="s">
        <v>357</v>
      </c>
      <c r="C548" s="11">
        <v>5553.3</v>
      </c>
    </row>
    <row r="549" spans="1:3" x14ac:dyDescent="0.2">
      <c r="B549" s="10" t="s">
        <v>358</v>
      </c>
      <c r="C549" s="11">
        <v>13928.880000000001</v>
      </c>
    </row>
    <row r="550" spans="1:3" x14ac:dyDescent="0.2">
      <c r="B550" s="10" t="s">
        <v>359</v>
      </c>
      <c r="C550" s="11">
        <v>2737.98</v>
      </c>
    </row>
    <row r="551" spans="1:3" x14ac:dyDescent="0.2">
      <c r="B551" s="12" t="s">
        <v>360</v>
      </c>
      <c r="C551" s="13">
        <f>SUBTOTAL(9,C547:C550)</f>
        <v>47460.590000000004</v>
      </c>
    </row>
    <row r="552" spans="1:3" x14ac:dyDescent="0.2">
      <c r="B552" s="12"/>
      <c r="C552" s="23"/>
    </row>
    <row r="553" spans="1:3" x14ac:dyDescent="0.2">
      <c r="A553" s="17" t="s">
        <v>361</v>
      </c>
      <c r="B553" s="10" t="s">
        <v>362</v>
      </c>
      <c r="C553" s="11">
        <v>7933.28</v>
      </c>
    </row>
    <row r="554" spans="1:3" x14ac:dyDescent="0.2">
      <c r="B554" s="10" t="s">
        <v>362</v>
      </c>
      <c r="C554" s="11">
        <v>9198</v>
      </c>
    </row>
    <row r="555" spans="1:3" x14ac:dyDescent="0.2">
      <c r="B555" s="10" t="s">
        <v>362</v>
      </c>
      <c r="C555" s="11">
        <v>2141.19</v>
      </c>
    </row>
    <row r="556" spans="1:3" x14ac:dyDescent="0.2">
      <c r="B556" s="10" t="s">
        <v>362</v>
      </c>
      <c r="C556" s="11">
        <v>16671.38</v>
      </c>
    </row>
    <row r="557" spans="1:3" x14ac:dyDescent="0.2">
      <c r="B557" s="12" t="s">
        <v>363</v>
      </c>
      <c r="C557" s="13">
        <f>SUBTOTAL(9,C553:C556)</f>
        <v>35943.85</v>
      </c>
    </row>
    <row r="559" spans="1:3" ht="12.75" thickBot="1" x14ac:dyDescent="0.25">
      <c r="A559" s="24" t="s">
        <v>364</v>
      </c>
      <c r="B559" s="24"/>
      <c r="C559" s="25">
        <f>SUM(C8:C557)/2</f>
        <v>23625302.410000019</v>
      </c>
    </row>
    <row r="560" spans="1:3" ht="12.75" thickTop="1" x14ac:dyDescent="0.2">
      <c r="C560" s="27" t="s">
        <v>365</v>
      </c>
    </row>
    <row r="562" spans="3:3" x14ac:dyDescent="0.2">
      <c r="C562" s="26"/>
    </row>
  </sheetData>
  <mergeCells count="4">
    <mergeCell ref="A2:C2"/>
    <mergeCell ref="A3:C3"/>
    <mergeCell ref="A4:C4"/>
    <mergeCell ref="A559:B559"/>
  </mergeCells>
  <printOptions horizontalCentered="1"/>
  <pageMargins left="0.39370078740157483" right="0.39370078740157483" top="0.39370078740157483" bottom="0.39370078740157483" header="0.19685039370078741" footer="0.19685039370078741"/>
  <pageSetup paperSize="120" scale="91" fitToHeight="12" orientation="landscape" verticalDpi="1200" r:id="rId1"/>
  <headerFooter>
    <oddFooter>&amp;R&amp;8Page &amp;P de &amp;N</oddFooter>
  </headerFooter>
  <rowBreaks count="13" manualBreakCount="13">
    <brk id="46" max="16383" man="1"/>
    <brk id="80" max="16383" man="1"/>
    <brk id="122" max="16383" man="1"/>
    <brk id="165" max="2" man="1"/>
    <brk id="206" max="16383" man="1"/>
    <brk id="244" max="16383" man="1"/>
    <brk id="284" max="16383" man="1"/>
    <brk id="328" max="16383" man="1"/>
    <brk id="370" max="16383" man="1"/>
    <brk id="410" max="16383" man="1"/>
    <brk id="451" max="16383" man="1"/>
    <brk id="493" max="16383" man="1"/>
    <brk id="5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2023 FINAL Report EN</vt:lpstr>
      <vt:lpstr>'2023 FINAL Report EN'!Impression_des_titres</vt:lpstr>
      <vt:lpstr>'2023 FINAL Report EN'!Zone_d_impression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 Rafolisy</dc:creator>
  <cp:lastModifiedBy>Andry Rafolisy</cp:lastModifiedBy>
  <cp:lastPrinted>2024-03-28T20:02:03Z</cp:lastPrinted>
  <dcterms:created xsi:type="dcterms:W3CDTF">2024-03-28T19:43:03Z</dcterms:created>
  <dcterms:modified xsi:type="dcterms:W3CDTF">2024-03-28T20:06:42Z</dcterms:modified>
</cp:coreProperties>
</file>